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21.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20.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1.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drawing+xml" PartName="/xl/drawings/drawing20.xml"/>
  <Override ContentType="application/vnd.openxmlformats-officedocument.spreadsheetml.styles+xml" PartName="/xl/styles.xml"/>
  <Override ContentType="application/vnd.openxmlformats-officedocument.drawingml.chart+xml" PartName="/xl/charts/chart7.xml"/>
  <Override ContentType="application/vnd.openxmlformats-officedocument.drawingml.chart+xml" PartName="/xl/charts/chart27.xml"/>
  <Override ContentType="application/vnd.openxmlformats-officedocument.drawingml.chart+xml" PartName="/xl/charts/chart14.xml"/>
  <Override ContentType="application/vnd.openxmlformats-officedocument.drawingml.chart+xml" PartName="/xl/charts/chart30.xml"/>
  <Override ContentType="application/vnd.openxmlformats-officedocument.drawingml.chart+xml" PartName="/xl/charts/chart18.xml"/>
  <Override ContentType="application/vnd.openxmlformats-officedocument.drawingml.chart+xml" PartName="/xl/charts/chart13.xml"/>
  <Override ContentType="application/vnd.openxmlformats-officedocument.drawingml.chart+xml" PartName="/xl/charts/chart26.xml"/>
  <Override ContentType="application/vnd.openxmlformats-officedocument.drawingml.chart+xml" PartName="/xl/charts/chart2.xml"/>
  <Override ContentType="application/vnd.openxmlformats-officedocument.drawingml.chart+xml" PartName="/xl/charts/chart22.xml"/>
  <Override ContentType="application/vnd.openxmlformats-officedocument.drawingml.chart+xml" PartName="/xl/charts/chart8.xml"/>
  <Override ContentType="application/vnd.openxmlformats-officedocument.drawingml.chart+xml" PartName="/xl/charts/chart17.xml"/>
  <Override ContentType="application/vnd.openxmlformats-officedocument.drawingml.chart+xml" PartName="/xl/charts/chart25.xml"/>
  <Override ContentType="application/vnd.openxmlformats-officedocument.drawingml.chart+xml" PartName="/xl/charts/chart12.xml"/>
  <Override ContentType="application/vnd.openxmlformats-officedocument.drawingml.chart+xml" PartName="/xl/charts/chart21.xml"/>
  <Override ContentType="application/vnd.openxmlformats-officedocument.drawingml.chart+xml" PartName="/xl/charts/chart3.xml"/>
  <Override ContentType="application/vnd.openxmlformats-officedocument.drawingml.chart+xml" PartName="/xl/charts/chart16.xml"/>
  <Override ContentType="application/vnd.openxmlformats-officedocument.drawingml.chart+xml" PartName="/xl/charts/chart11.xml"/>
  <Override ContentType="application/vnd.openxmlformats-officedocument.drawingml.chart+xml" PartName="/xl/charts/chart29.xml"/>
  <Override ContentType="application/vnd.openxmlformats-officedocument.drawingml.chart+xml" PartName="/xl/charts/chart4.xml"/>
  <Override ContentType="application/vnd.openxmlformats-officedocument.drawingml.chart+xml" PartName="/xl/charts/chart20.xml"/>
  <Override ContentType="application/vnd.openxmlformats-officedocument.drawingml.chart+xml" PartName="/xl/charts/chart24.xml"/>
  <Override ContentType="application/vnd.openxmlformats-officedocument.drawingml.chart+xml" PartName="/xl/charts/chart1.xml"/>
  <Override ContentType="application/vnd.openxmlformats-officedocument.drawingml.chart+xml" PartName="/xl/charts/chart28.xml"/>
  <Override ContentType="application/vnd.openxmlformats-officedocument.drawingml.chart+xml" PartName="/xl/charts/chart10.xml"/>
  <Override ContentType="application/vnd.openxmlformats-officedocument.drawingml.chart+xml" PartName="/xl/charts/chart6.xml"/>
  <Override ContentType="application/vnd.openxmlformats-officedocument.drawingml.chart+xml" PartName="/xl/charts/chart15.xml"/>
  <Override ContentType="application/vnd.openxmlformats-officedocument.drawingml.chart+xml" PartName="/xl/charts/chart9.xml"/>
  <Override ContentType="application/vnd.openxmlformats-officedocument.drawingml.chart+xml" PartName="/xl/charts/chart19.xml"/>
  <Override ContentType="application/vnd.openxmlformats-officedocument.drawingml.chart+xml" PartName="/xl/charts/chart5.xml"/>
  <Override ContentType="application/vnd.openxmlformats-officedocument.drawingml.chart+xml" PartName="/xl/charts/chart23.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ATULA" sheetId="1" r:id="rId4"/>
    <sheet state="visible" name="INVESTIGACION" sheetId="2" r:id="rId5"/>
    <sheet state="visible" name="BASE DE DATOS" sheetId="3" r:id="rId6"/>
    <sheet state="visible" name="PREGUNTA 1" sheetId="4" r:id="rId7"/>
    <sheet state="visible" name="PREGUNTA 2" sheetId="5" r:id="rId8"/>
    <sheet state="visible" name="PREGUNTA 3" sheetId="6" r:id="rId9"/>
    <sheet state="visible" name="PREGUNTA 4" sheetId="7" r:id="rId10"/>
    <sheet state="visible" name="PREGUNTA 5" sheetId="8" r:id="rId11"/>
    <sheet state="visible" name="PREGUNTA 6" sheetId="9" r:id="rId12"/>
    <sheet state="visible" name="PREGUNTA 7" sheetId="10" r:id="rId13"/>
    <sheet state="visible" name="PREGUNTA 8" sheetId="11" r:id="rId14"/>
    <sheet state="visible" name="PREGUNTA 9" sheetId="12" r:id="rId15"/>
    <sheet state="visible" name="PREGUNTA 10" sheetId="13" r:id="rId16"/>
    <sheet state="visible" name="PREGUNTA 11" sheetId="14" r:id="rId17"/>
    <sheet state="visible" name="PREGUNTA 12" sheetId="15" r:id="rId18"/>
    <sheet state="visible" name="PREGUNTA 13" sheetId="16" r:id="rId19"/>
    <sheet state="visible" name="PREGUNTA 14" sheetId="17" r:id="rId20"/>
    <sheet state="visible" name="PREGUNTA 15" sheetId="18" r:id="rId21"/>
    <sheet state="visible" name="CONCLUSIONES" sheetId="19" r:id="rId22"/>
    <sheet state="visible" name="BIBLIOGRAFIA" sheetId="20" r:id="rId23"/>
    <sheet state="visible" name="C. FINALES" sheetId="21" r:id="rId24"/>
  </sheets>
  <definedNames/>
  <calcPr/>
</workbook>
</file>

<file path=xl/sharedStrings.xml><?xml version="1.0" encoding="utf-8"?>
<sst xmlns="http://schemas.openxmlformats.org/spreadsheetml/2006/main" count="2165" uniqueCount="613">
  <si>
    <t>Instituto Universitario Cuitláhuac. A.C.</t>
  </si>
  <si>
    <t>INCORPORADO A LA UNIVERSIDAD AUTONOMA DEL ESTADO DE MÉXICO</t>
  </si>
  <si>
    <t>CLAVE DE INCORPORACIÓN 151 NIVEL MEDIO SUPERIOR</t>
  </si>
  <si>
    <t>Alumnos:</t>
  </si>
  <si>
    <t>Mendoza Villalobos Luis Rodrigo</t>
  </si>
  <si>
    <t>Oliva León Luis Daniel</t>
  </si>
  <si>
    <t>Sánchez Santiago Jorge Alonso</t>
  </si>
  <si>
    <t>Materia:</t>
  </si>
  <si>
    <t>Estadística</t>
  </si>
  <si>
    <t>Maestro/a:</t>
  </si>
  <si>
    <t>Ana Laura Hernández Dávila</t>
  </si>
  <si>
    <t>Sexto Semestre</t>
  </si>
  <si>
    <t>Grupo: 601</t>
  </si>
  <si>
    <t>¿Qué es un estudio de mercado?</t>
  </si>
  <si>
    <t>El estudio de mercado es la investigación que realizamos para conocer la respuesta de los clientes y de la competencia antes del lanzamiento de un producto o servicio.</t>
  </si>
  <si>
    <t>También, sirve para hacer mejoras en los aspectos del proceso de ventas (precio, calidad o características del producto, distribución y publicidad) y así aumentar el número de clientes.</t>
  </si>
  <si>
    <t>Medir y analizar el mercado da mejores resultados que basarse en suposiciones subjetivas de los gustos y características del target.</t>
  </si>
  <si>
    <t>Caracteristicas de un estudio de mercado</t>
  </si>
  <si>
    <t>- Es un documento que comprueba la existencia de una necesidad en el mercado y qué productos existen actualmente satisfaciéndola y de qué modo.</t>
  </si>
  <si>
    <t>- Proporciona los productos o servicios que actualmente existen en el mercado y que satisfacen esa necesidad insatisfecha.</t>
  </si>
  <si>
    <t>- Realiza una estimación de la cantidad de productos que el mercado está demandando más.</t>
  </si>
  <si>
    <t xml:space="preserve">- Determinación de los principales canales de distribuición y comercialización de los productos, a través de los cuales llegaremos de mejor manera al consumidor final. </t>
  </si>
  <si>
    <t>- Detectar el riesgo que corremos en caso de que nuestro producto no se venda y no sea demandado por los usuarios.</t>
  </si>
  <si>
    <t>- Conocer al detalle información sobre nuestra competencia directa, así como de los bienes y servicios que ofrecen. compiten en el mismo mercado que nuestro negocio.</t>
  </si>
  <si>
    <t>- Analizar los precios de los productos complementarios y sustitutivos.</t>
  </si>
  <si>
    <t>Elementos de un estudio de mercado</t>
  </si>
  <si>
    <t>- Estudio del producto o servicio.</t>
  </si>
  <si>
    <t>- Análisis de la oferta.</t>
  </si>
  <si>
    <t>- Análisis de la demanda.</t>
  </si>
  <si>
    <t>- Análisis de los precios.</t>
  </si>
  <si>
    <t>- Análisis de los canales de distribución y comercialización.</t>
  </si>
  <si>
    <t>Marca temporal</t>
  </si>
  <si>
    <t>SEXO</t>
  </si>
  <si>
    <t>EDAD</t>
  </si>
  <si>
    <t>¿EL PRODUCTO CUBRE TUS NECESIDADES?</t>
  </si>
  <si>
    <t>¿COMO CONOCISTE ESTE PRODUCTO?</t>
  </si>
  <si>
    <t>¿EL PRECIO DEL PRODUCTO VA DE ACUERDO CON SUS CARACTERISTICAS?</t>
  </si>
  <si>
    <t>¿CUANTO ESTARIAS DISPUESTO A PAGAR POR EL PRODUCTO?</t>
  </si>
  <si>
    <t>SI ESTE PRODUCTO SE ENCONTRARA EN EL MERCADO, ¿LO COMPRARIAS?</t>
  </si>
  <si>
    <t>¿CUALES SON LAS CARACTERISTICAS QUE TE HARIAN ELEGIR ESTE PRODUCTO ANTES QUE A OTROS?</t>
  </si>
  <si>
    <t>¿CONOCES ALGUN OTRO PRODUCTO QUE OFREZCA LAS MISMAS CARATERISTICAS?</t>
  </si>
  <si>
    <t>¿QUE MEJORARIAS DE ESTE PRODUCTO?</t>
  </si>
  <si>
    <t xml:space="preserve">¿EN QUE TE BASAS EN ADQUIRIR UN PRODUCTO? </t>
  </si>
  <si>
    <t>¿RECOMENDARIAS EL PRODUCTO A TUS AMIGOS?</t>
  </si>
  <si>
    <t>¿CREES QUE EL PRODUCTO ES BUENO PARA EL MEDIO AMBIENTE?</t>
  </si>
  <si>
    <t>¿ESTARIAS SEGURO AL USAR EL PRODUCTO?</t>
  </si>
  <si>
    <t xml:space="preserve">¿COMPRARIAS NUESTRO PRODUCTO? </t>
  </si>
  <si>
    <t>FEMENINO</t>
  </si>
  <si>
    <t>15-25</t>
  </si>
  <si>
    <t>SI</t>
  </si>
  <si>
    <t>REDES SOCIALES</t>
  </si>
  <si>
    <t>$1000 - $1200</t>
  </si>
  <si>
    <t>CALIDAD</t>
  </si>
  <si>
    <t>NO</t>
  </si>
  <si>
    <t>PRECIO</t>
  </si>
  <si>
    <t>NECESIDAD</t>
  </si>
  <si>
    <t>MASCULINO</t>
  </si>
  <si>
    <t>37 en adelante</t>
  </si>
  <si>
    <t>TAL VEZ</t>
  </si>
  <si>
    <t>No</t>
  </si>
  <si>
    <t>MAS DE $1400</t>
  </si>
  <si>
    <t>USO</t>
  </si>
  <si>
    <t>DISEÑO</t>
  </si>
  <si>
    <t>MODA</t>
  </si>
  <si>
    <t>UN AMIGO</t>
  </si>
  <si>
    <t>$1201 - $1400</t>
  </si>
  <si>
    <t>26-36</t>
  </si>
  <si>
    <t>UN FAMILIAR</t>
  </si>
  <si>
    <t>PREGUNTA 1: SEXO</t>
  </si>
  <si>
    <t>VALOR</t>
  </si>
  <si>
    <t xml:space="preserve">FRECUENCIA </t>
  </si>
  <si>
    <t>FRECUENCIA ACUMULADA</t>
  </si>
  <si>
    <t>FRECUENCIA RELATIVA</t>
  </si>
  <si>
    <t>FRA</t>
  </si>
  <si>
    <t>ANGULO</t>
  </si>
  <si>
    <t>PORCENTAJE</t>
  </si>
  <si>
    <t xml:space="preserve">MEDIA </t>
  </si>
  <si>
    <t xml:space="preserve">MEDIANA </t>
  </si>
  <si>
    <t>TOTAL</t>
  </si>
  <si>
    <t>Q1=1+i(n-1)4</t>
  </si>
  <si>
    <t>Q2=1+i(n-1)4</t>
  </si>
  <si>
    <t>D3=1+i(n-1)/10</t>
  </si>
  <si>
    <t>D7=1+i(n-1)/10</t>
  </si>
  <si>
    <t>P52=1+i(n-1)/100</t>
  </si>
  <si>
    <t>P74=1+i(n-1)/100</t>
  </si>
  <si>
    <t>Q1=1+1(50-1)/4</t>
  </si>
  <si>
    <t>Q2=1+2(50-1)/4</t>
  </si>
  <si>
    <t>D3=1+3(50-1)/10</t>
  </si>
  <si>
    <t>D7=1+7(50-1)/10</t>
  </si>
  <si>
    <t>P52=1+52(50-1)/100</t>
  </si>
  <si>
    <t>P74=1+74(50-1)/100</t>
  </si>
  <si>
    <t>Q1=1+1(49)/4</t>
  </si>
  <si>
    <t>Q2=1+2(49)/4</t>
  </si>
  <si>
    <t>D3=1+3(49)/10</t>
  </si>
  <si>
    <t>D7=1+7(49)/10</t>
  </si>
  <si>
    <t>P52=1+52(49)/100</t>
  </si>
  <si>
    <t>P74=1+74(49)/100</t>
  </si>
  <si>
    <t>Q1=1+50/4</t>
  </si>
  <si>
    <t>Q2=1+98/4</t>
  </si>
  <si>
    <t>D3=1+147/10</t>
  </si>
  <si>
    <t>D7=1+343/10</t>
  </si>
  <si>
    <t>P52=1+2600/100</t>
  </si>
  <si>
    <t>P74=1+3626/100</t>
  </si>
  <si>
    <t>Q1=1+12.5</t>
  </si>
  <si>
    <t>Q2=1+24.5</t>
  </si>
  <si>
    <t>D3=1+14.7</t>
  </si>
  <si>
    <t>D7=1+34.3</t>
  </si>
  <si>
    <t>P52=1+26</t>
  </si>
  <si>
    <t>P74=1+36.26</t>
  </si>
  <si>
    <t>Q1=13.5</t>
  </si>
  <si>
    <t>POSICION</t>
  </si>
  <si>
    <t>Q2=25.5</t>
  </si>
  <si>
    <t>D3=15.7</t>
  </si>
  <si>
    <t>D7=35.3</t>
  </si>
  <si>
    <t>P52=27</t>
  </si>
  <si>
    <t>P74=37.26</t>
  </si>
  <si>
    <t>Q1=1+1/2</t>
  </si>
  <si>
    <t>Q2=1+1/2</t>
  </si>
  <si>
    <t>D3=1+1/2</t>
  </si>
  <si>
    <t>D7=2+2/2</t>
  </si>
  <si>
    <t>P52=1</t>
  </si>
  <si>
    <t>VALOR DEL PERCENTIL</t>
  </si>
  <si>
    <t>P74=2+2/2</t>
  </si>
  <si>
    <t>Q1=1</t>
  </si>
  <si>
    <t>VALOR DEL CUARTIL</t>
  </si>
  <si>
    <t>Q2=1</t>
  </si>
  <si>
    <t>D3=1</t>
  </si>
  <si>
    <t>VALOR DEL DECIL</t>
  </si>
  <si>
    <t>D7=2</t>
  </si>
  <si>
    <t>P74=2</t>
  </si>
  <si>
    <t>DM=(Elxi-xl)/50</t>
  </si>
  <si>
    <r>
      <rPr>
        <rFont val="Arial"/>
        <color theme="1"/>
      </rPr>
      <t>Varianza= (.4)</t>
    </r>
    <r>
      <rPr>
        <rFont val="Arial"/>
        <color theme="1"/>
        <sz val="8.0"/>
      </rPr>
      <t>2</t>
    </r>
    <r>
      <rPr>
        <rFont val="Arial"/>
        <color theme="1"/>
      </rPr>
      <t>(30)+(.6)</t>
    </r>
    <r>
      <rPr>
        <rFont val="Arial"/>
        <color theme="1"/>
        <sz val="8.0"/>
      </rPr>
      <t>2</t>
    </r>
    <r>
      <rPr>
        <rFont val="Arial"/>
        <color theme="1"/>
      </rPr>
      <t>(20)/50</t>
    </r>
  </si>
  <si>
    <t>Desviacion Estandar</t>
  </si>
  <si>
    <t>DM=(1-1.4)(30)+(2-1.4)(20)/50</t>
  </si>
  <si>
    <t>V= (4.8)+(7.2)/50</t>
  </si>
  <si>
    <t>DE= √.24</t>
  </si>
  <si>
    <t>DM=(.4)(30)+(.6)(20)/50</t>
  </si>
  <si>
    <t>V= 12/50</t>
  </si>
  <si>
    <t>DE= .4898</t>
  </si>
  <si>
    <t>DM=(12)+(12)/50</t>
  </si>
  <si>
    <t>V= .24</t>
  </si>
  <si>
    <t>DM=24/50</t>
  </si>
  <si>
    <t>DM= .48</t>
  </si>
  <si>
    <t>EVENTO INDEPENDIENTE</t>
  </si>
  <si>
    <t>Se realizo una encuesta a 30 hombres.y 20 mujeres ¿Cuál es la probabilidad de que al seleccionar 2 respuestas sean de un hombre y una mujer?</t>
  </si>
  <si>
    <t xml:space="preserve"> </t>
  </si>
  <si>
    <t>Evento A = Hombre</t>
  </si>
  <si>
    <t xml:space="preserve">Evento B = Mujer </t>
  </si>
  <si>
    <t>Probabilidad = (30/50)(20/50)</t>
  </si>
  <si>
    <t>Probabilidad = (.6)(.4)</t>
  </si>
  <si>
    <t>Probabilidad = .24*100%</t>
  </si>
  <si>
    <t>Probabilidad = 24%</t>
  </si>
  <si>
    <t>PREGUNTA 2: EDAD</t>
  </si>
  <si>
    <t>MEDIA</t>
  </si>
  <si>
    <t>MEDIANA</t>
  </si>
  <si>
    <t>MAS DE 37</t>
  </si>
  <si>
    <t>Q3=1+i(n-1)4</t>
  </si>
  <si>
    <t>D4=1+i(n-1)/10</t>
  </si>
  <si>
    <t>D5=1+i(n-1)/10</t>
  </si>
  <si>
    <t>P50=1+i(n-1)/100</t>
  </si>
  <si>
    <t>P40=1+i(n-1)/100</t>
  </si>
  <si>
    <t>Q3=1+3(50-1)/4</t>
  </si>
  <si>
    <t>D4=1+4(50-1)/10</t>
  </si>
  <si>
    <t>D5=1+5(50-1)/10</t>
  </si>
  <si>
    <t>P50=1+50(50-1)/100</t>
  </si>
  <si>
    <t>P40=1+40(50-1)/100</t>
  </si>
  <si>
    <t>Q3=1+3(49)/4</t>
  </si>
  <si>
    <t>D4=1+4(49)/10</t>
  </si>
  <si>
    <t>D5=1+5(49)/10</t>
  </si>
  <si>
    <t>P50=1+50(49)/100</t>
  </si>
  <si>
    <t>P40=1+40(49)/100</t>
  </si>
  <si>
    <t>Q3=1+147/4</t>
  </si>
  <si>
    <t>D4=1+196/10</t>
  </si>
  <si>
    <t>D5=1+245/10</t>
  </si>
  <si>
    <t>P50=1+2450/100</t>
  </si>
  <si>
    <t>P40=1+1960/100</t>
  </si>
  <si>
    <t>Q3=1+36.75</t>
  </si>
  <si>
    <t>D4=1+19.6</t>
  </si>
  <si>
    <t>D5=1+24.5</t>
  </si>
  <si>
    <t>P50=1+24.5</t>
  </si>
  <si>
    <t>P40=1+19.6</t>
  </si>
  <si>
    <t>Q2= 25.5</t>
  </si>
  <si>
    <t>Q3= 37.75</t>
  </si>
  <si>
    <t>D4=20.6</t>
  </si>
  <si>
    <t>D5=25.5</t>
  </si>
  <si>
    <t>P50=25.5</t>
  </si>
  <si>
    <t>P40=20.6</t>
  </si>
  <si>
    <t>Q3=2+2/2</t>
  </si>
  <si>
    <t>D4=1+1/2</t>
  </si>
  <si>
    <t>D5=1+1/2</t>
  </si>
  <si>
    <t>P50=1+1/2</t>
  </si>
  <si>
    <t>P40=1+1/2</t>
  </si>
  <si>
    <t>Q2= 1</t>
  </si>
  <si>
    <t xml:space="preserve">VALOR </t>
  </si>
  <si>
    <t>Q3= 2</t>
  </si>
  <si>
    <t>D4=1</t>
  </si>
  <si>
    <t>D5=1</t>
  </si>
  <si>
    <t>P50=1</t>
  </si>
  <si>
    <t>P40=1</t>
  </si>
  <si>
    <r>
      <rPr>
        <rFont val="Arial"/>
        <color theme="1"/>
      </rPr>
      <t>Varianza= (.4)</t>
    </r>
    <r>
      <rPr>
        <rFont val="Arial"/>
        <color theme="1"/>
        <sz val="8.0"/>
      </rPr>
      <t>2</t>
    </r>
    <r>
      <rPr>
        <rFont val="Arial"/>
        <color theme="1"/>
      </rPr>
      <t>(30)+(.4)</t>
    </r>
    <r>
      <rPr>
        <rFont val="Arial"/>
        <color theme="1"/>
        <sz val="8.0"/>
      </rPr>
      <t>2</t>
    </r>
    <r>
      <rPr>
        <rFont val="Arial"/>
        <color theme="1"/>
      </rPr>
      <t>(10)+(1.4)</t>
    </r>
    <r>
      <rPr>
        <rFont val="Arial"/>
        <color theme="1"/>
        <sz val="8.0"/>
      </rPr>
      <t>2</t>
    </r>
    <r>
      <rPr>
        <rFont val="Arial"/>
        <color theme="1"/>
      </rPr>
      <t>(10)/50</t>
    </r>
  </si>
  <si>
    <t>DM=(1-1.6)(30)+(2-1.6)(10)+(3-1.6)(10)/50</t>
  </si>
  <si>
    <t>V= (4.8)+(1.6)+(19.6)/50</t>
  </si>
  <si>
    <t>DE= √.52</t>
  </si>
  <si>
    <t>DM=(.4)(30)+(.4)(10)+(1.4)(10)/50</t>
  </si>
  <si>
    <t>V= 26/50</t>
  </si>
  <si>
    <t>DE= .7211</t>
  </si>
  <si>
    <t>DM=(12)+(4)+(14)/50</t>
  </si>
  <si>
    <t>V= .52</t>
  </si>
  <si>
    <t>DM=30/50</t>
  </si>
  <si>
    <t>DM= .6</t>
  </si>
  <si>
    <t>EVENTO DEPENDIENTE</t>
  </si>
  <si>
    <t>Se aplican 50 cuestionarios de los cuales 30 de las personas tienen de entre 15 a 25 años, 10 tienen de 26 a 36 y las restantes 10 tienen mas de 37 años de edad ¿Cual es la probabilidad de que al seleccionar 2 respuestas estas sean de las personas de entre 15 a 25 años?</t>
  </si>
  <si>
    <t>Evento A: A que la primer respuesta es de una persona de entre 15 a 25 años</t>
  </si>
  <si>
    <t>Evento B: A que la segunda respuesta sea de una persona de entre 15 a 25 años</t>
  </si>
  <si>
    <t>Probabilidad de A=(número de eventos A)/(total de eventos)</t>
  </si>
  <si>
    <t>Probabilidad de B=(número de eventos B)/(total de eventos)</t>
  </si>
  <si>
    <t>Probabilidad= (.6)(.59)</t>
  </si>
  <si>
    <t>Probabilidad de A=(30)/(50)</t>
  </si>
  <si>
    <t>Probabilidad de B=(29)/(49)</t>
  </si>
  <si>
    <t>Probabilidad= .354*100%</t>
  </si>
  <si>
    <r>
      <rPr>
        <rFont val="&quot;Cambria Math&quot;"/>
        <color rgb="FFFF0000"/>
        <sz val="14.0"/>
      </rPr>
      <t xml:space="preserve">Probabilidad de A= </t>
    </r>
    <r>
      <rPr>
        <rFont val="&quot;Cambria Math&quot;"/>
        <color rgb="FFFF0000"/>
        <sz val="14.0"/>
      </rPr>
      <t>0.6</t>
    </r>
  </si>
  <si>
    <t>Probabilidad de B= .59</t>
  </si>
  <si>
    <t>Probabilidad= 35.4%</t>
  </si>
  <si>
    <t>PREGUNTA 3: ¿EL PRODUCTO CUBRE TUS NECESIDADES?</t>
  </si>
  <si>
    <t>CATEGORIA</t>
  </si>
  <si>
    <t xml:space="preserve">NO </t>
  </si>
  <si>
    <t>Q4=1+i(n-1)4</t>
  </si>
  <si>
    <t>D6=1+i(n-1)/10</t>
  </si>
  <si>
    <t>D8=1+i(n-1)/10</t>
  </si>
  <si>
    <t>P56=1+i(n-1)/100</t>
  </si>
  <si>
    <t>P35=1+i(n-1)/100</t>
  </si>
  <si>
    <t>Q4=1+4(50-1)4</t>
  </si>
  <si>
    <t>D6=1+6(50-1)/10</t>
  </si>
  <si>
    <t>D8=1+8(50-1)/10</t>
  </si>
  <si>
    <t>P56=1+56(50-1)/100</t>
  </si>
  <si>
    <t>P35=1+35(50-1)/100</t>
  </si>
  <si>
    <t>Q4=1+4(49)4</t>
  </si>
  <si>
    <t>D6=1+6(49)/10</t>
  </si>
  <si>
    <t>D8=1+8(49)/10</t>
  </si>
  <si>
    <t>P56=1+56(49)/100</t>
  </si>
  <si>
    <t>P35=1+35(49)/100</t>
  </si>
  <si>
    <t>Q4=1+196/4</t>
  </si>
  <si>
    <t>D6=1+294/10</t>
  </si>
  <si>
    <t>D8=1+392/10</t>
  </si>
  <si>
    <t>P56=1+2744/100</t>
  </si>
  <si>
    <t>P35=1+1715/100</t>
  </si>
  <si>
    <t>Q4=1+49</t>
  </si>
  <si>
    <t>D6=1+29.4</t>
  </si>
  <si>
    <t>D8=1+39.2</t>
  </si>
  <si>
    <t>P56=1+27.44</t>
  </si>
  <si>
    <t>P35=1+17.15</t>
  </si>
  <si>
    <t>Q4=50</t>
  </si>
  <si>
    <t>POSICIÓN</t>
  </si>
  <si>
    <t>D6=30.4</t>
  </si>
  <si>
    <t>D8=40.2</t>
  </si>
  <si>
    <t>P56=28.44</t>
  </si>
  <si>
    <t>P35=18.15</t>
  </si>
  <si>
    <t>D6=1+1/2</t>
  </si>
  <si>
    <t>D8=2+2/2</t>
  </si>
  <si>
    <t>P56=1+1/2</t>
  </si>
  <si>
    <t>P35=1+1/2</t>
  </si>
  <si>
    <t>Q4=3</t>
  </si>
  <si>
    <t>D6=1</t>
  </si>
  <si>
    <t>D8=2</t>
  </si>
  <si>
    <t>P56=1</t>
  </si>
  <si>
    <t>P35=1</t>
  </si>
  <si>
    <r>
      <rPr>
        <rFont val="Arial"/>
        <color theme="1"/>
      </rPr>
      <t>Varianza= (.5)</t>
    </r>
    <r>
      <rPr>
        <rFont val="Arial"/>
        <color theme="1"/>
        <sz val="8.0"/>
      </rPr>
      <t>2</t>
    </r>
    <r>
      <rPr>
        <rFont val="Arial"/>
        <color theme="1"/>
      </rPr>
      <t>(35)+(.5)</t>
    </r>
    <r>
      <rPr>
        <rFont val="Arial"/>
        <color theme="1"/>
        <sz val="8.0"/>
      </rPr>
      <t>2</t>
    </r>
    <r>
      <rPr>
        <rFont val="Arial"/>
        <color theme="1"/>
      </rPr>
      <t>(5)+(1.5)</t>
    </r>
    <r>
      <rPr>
        <rFont val="Arial"/>
        <color theme="1"/>
        <sz val="8.0"/>
      </rPr>
      <t>2</t>
    </r>
    <r>
      <rPr>
        <rFont val="Arial"/>
        <color theme="1"/>
      </rPr>
      <t>(10)/50</t>
    </r>
  </si>
  <si>
    <t>DM=(1-1.5)(35)+(2-1.5)(5)+(3-1.5)(10)/50</t>
  </si>
  <si>
    <t>V= (8.75)+(1.25)+(22.5)/50</t>
  </si>
  <si>
    <t>DE= √.65</t>
  </si>
  <si>
    <t>DM=(.5)(35)+(.5)(5)+(1.5)(10)/50</t>
  </si>
  <si>
    <t>V= 32.5/50</t>
  </si>
  <si>
    <t>DE= .8062</t>
  </si>
  <si>
    <t>DM=(17.5)+(2.5)+(15)/50</t>
  </si>
  <si>
    <t>V= .65</t>
  </si>
  <si>
    <t>DM=35/50</t>
  </si>
  <si>
    <t>DM= .7</t>
  </si>
  <si>
    <t>EVENTO MUTUAMENTE EXCLUYENTE</t>
  </si>
  <si>
    <t>Se realizó un cuestionario a 50 personas, al preguntar sobre si el producto cubría las necesidades de los clientes, 35 respondieron que sí, 5 que no y 10 que tal vez ¿Cual seria la probalilidad de que al seleccionar una respuesta esta sea que sí?</t>
  </si>
  <si>
    <t>Probabilidad=35/50</t>
  </si>
  <si>
    <t>Probabilidad=0.7*100%</t>
  </si>
  <si>
    <t>Probabilidad= 70%</t>
  </si>
  <si>
    <t>PREGUNTA 4: ¿COMO CONOCISTE ESTE PRODUCTO?</t>
  </si>
  <si>
    <t>Q2=1+2(n-1)4</t>
  </si>
  <si>
    <t>Q3=1+3(n-1)4</t>
  </si>
  <si>
    <t>D9=1+9(n-1)/10</t>
  </si>
  <si>
    <t>D10=1+10(n-1)/10</t>
  </si>
  <si>
    <t>P67=1+67(n-1)/100</t>
  </si>
  <si>
    <t>P88=1+88(n-1)/100</t>
  </si>
  <si>
    <t>D9=1+9(50-1)/10</t>
  </si>
  <si>
    <t>D10=1+10(50-1)/10</t>
  </si>
  <si>
    <t>P67=1+67(50-1)/100</t>
  </si>
  <si>
    <t>P88=1+88(50-1)/100</t>
  </si>
  <si>
    <t>D9=1+9(49)/10</t>
  </si>
  <si>
    <t>D10=1+10(49)/10</t>
  </si>
  <si>
    <t>P67=1+67(49)/100</t>
  </si>
  <si>
    <t>P88=1+88(49)/100</t>
  </si>
  <si>
    <t>D9=1+441/10</t>
  </si>
  <si>
    <t>D10=1+490/10</t>
  </si>
  <si>
    <t>P67=1+3283/100</t>
  </si>
  <si>
    <t>P88=1+4312/100</t>
  </si>
  <si>
    <t>D9=1+44.1</t>
  </si>
  <si>
    <t>D10=1+49</t>
  </si>
  <si>
    <t>P67=1+32.83</t>
  </si>
  <si>
    <t>P88=1+43.12</t>
  </si>
  <si>
    <t>D9=45.1</t>
  </si>
  <si>
    <t>D10=50</t>
  </si>
  <si>
    <t>P67=33.83</t>
  </si>
  <si>
    <t>P88=44.12</t>
  </si>
  <si>
    <t>Q2=3+312</t>
  </si>
  <si>
    <t>Q3=3+3/2</t>
  </si>
  <si>
    <t>D9=3+3/2</t>
  </si>
  <si>
    <t>P67=3+3/2</t>
  </si>
  <si>
    <t>P88=3+3/2</t>
  </si>
  <si>
    <t>Q2= 3</t>
  </si>
  <si>
    <t>Q3= 3</t>
  </si>
  <si>
    <t>D9=3</t>
  </si>
  <si>
    <t>D10=3</t>
  </si>
  <si>
    <t>P67=3</t>
  </si>
  <si>
    <t>P88=3</t>
  </si>
  <si>
    <r>
      <rPr>
        <rFont val="Arial"/>
        <color theme="1"/>
      </rPr>
      <t>Varianza= (1.5)</t>
    </r>
    <r>
      <rPr>
        <rFont val="Arial"/>
        <color theme="1"/>
        <sz val="8.0"/>
      </rPr>
      <t>2</t>
    </r>
    <r>
      <rPr>
        <rFont val="Arial"/>
        <color theme="1"/>
      </rPr>
      <t>(10)+(.5)</t>
    </r>
    <r>
      <rPr>
        <rFont val="Arial"/>
        <color theme="1"/>
        <sz val="8.0"/>
      </rPr>
      <t>2</t>
    </r>
    <r>
      <rPr>
        <rFont val="Arial"/>
        <color theme="1"/>
      </rPr>
      <t>(5)+(.5)</t>
    </r>
    <r>
      <rPr>
        <rFont val="Arial"/>
        <color theme="1"/>
        <sz val="8.0"/>
      </rPr>
      <t>2</t>
    </r>
    <r>
      <rPr>
        <rFont val="Arial"/>
        <color theme="1"/>
      </rPr>
      <t>(35)/50</t>
    </r>
  </si>
  <si>
    <t>DM=(1-2.5)(10)+(2-2.5)(5)+(3-2.5)(35)/50</t>
  </si>
  <si>
    <t>V= (22.5)+(1.25)+(8.75)/50</t>
  </si>
  <si>
    <t>DM=(1.5)(10)+(.5)(5)+(.5)(35)/50</t>
  </si>
  <si>
    <t>DM=(15)+(2.5)+(17.5)/50</t>
  </si>
  <si>
    <t>DM=37.5/50</t>
  </si>
  <si>
    <t>DM= .75</t>
  </si>
  <si>
    <t>Se realizó un cuestionario a 50 personas, al preguntar sobre el cómo conocieron el producto, 10 respondieron que por un amigo, 5 por un familiar y 35 por redes sociales ¿Cual seria la probalilidad de que al seleccionar una respuesta esta sea que por redes socialesí?</t>
  </si>
  <si>
    <t>PREGUNTA 5: ¿EL PRECIO DEL PRODUCTO VA DE ACUERDO CON SUS CARACTERISTICAS?</t>
  </si>
  <si>
    <t>P22=1+i(n-1)/100</t>
  </si>
  <si>
    <t>P98=1+i(n-1)/100</t>
  </si>
  <si>
    <t>P22=1+22(50-1)/100</t>
  </si>
  <si>
    <t>P98=1+98(50-1)/100</t>
  </si>
  <si>
    <t>P22=1+22(49)/100</t>
  </si>
  <si>
    <t>P98=1+98(49)/100</t>
  </si>
  <si>
    <t>P22=1+1078/100</t>
  </si>
  <si>
    <t>P98=1+4802/100</t>
  </si>
  <si>
    <t>P22=1+10.78</t>
  </si>
  <si>
    <t>P98=1+48.02</t>
  </si>
  <si>
    <t>P22=11.78</t>
  </si>
  <si>
    <t>P98=49.02</t>
  </si>
  <si>
    <t>P22=1+1/2</t>
  </si>
  <si>
    <t>P98=2+2/2</t>
  </si>
  <si>
    <t>P22=1</t>
  </si>
  <si>
    <t>P98=2</t>
  </si>
  <si>
    <r>
      <rPr>
        <rFont val="Arial"/>
        <color theme="1"/>
      </rPr>
      <t>Varianza= (.3)</t>
    </r>
    <r>
      <rPr>
        <rFont val="Arial"/>
        <color theme="1"/>
        <sz val="8.0"/>
      </rPr>
      <t>2</t>
    </r>
    <r>
      <rPr>
        <rFont val="Arial"/>
        <color theme="1"/>
      </rPr>
      <t>(35)+(.7)</t>
    </r>
    <r>
      <rPr>
        <rFont val="Arial"/>
        <color theme="1"/>
        <sz val="8.0"/>
      </rPr>
      <t>2</t>
    </r>
    <r>
      <rPr>
        <rFont val="Arial"/>
        <color theme="1"/>
      </rPr>
      <t>(15)/50</t>
    </r>
  </si>
  <si>
    <t>DM=(1-1.3)(35)+(2-1.3)(15)/50</t>
  </si>
  <si>
    <t>V= (3.15)+(7.35)/50</t>
  </si>
  <si>
    <t>DE= √.21</t>
  </si>
  <si>
    <t>DM=(.3)(35)+(.7)(15)/50</t>
  </si>
  <si>
    <t>V= 10.5/50</t>
  </si>
  <si>
    <t>DE= .4582</t>
  </si>
  <si>
    <t>DM=(10.5)+(10.5)/50</t>
  </si>
  <si>
    <t>V= .21</t>
  </si>
  <si>
    <t>DM=21/50</t>
  </si>
  <si>
    <t>DM= .42</t>
  </si>
  <si>
    <t>Se realizó un cuestionario a 50 personas, al realizar la pregunta de si el precio del producto iba de acuerdo a sus características, 35 personas respondieron que sí y 15 que no ¿Cuál seria la probabilidad de que al seleccionar una respuesta esta sea que sí?</t>
  </si>
  <si>
    <t>Evento A = Si</t>
  </si>
  <si>
    <t>Evento B = No</t>
  </si>
  <si>
    <t>Probabilidad = (35/50)(15/50)</t>
  </si>
  <si>
    <t>Probabilidad = (.7)(.3)</t>
  </si>
  <si>
    <t>Probabilidad = .21*100%</t>
  </si>
  <si>
    <t>Probabilidad = 21%</t>
  </si>
  <si>
    <t xml:space="preserve">PREGUNTA 6: </t>
  </si>
  <si>
    <t>MÀS DE $1400</t>
  </si>
  <si>
    <t>Q4=1+4(n-1)4</t>
  </si>
  <si>
    <t>P32=1+i(n-1)/100</t>
  </si>
  <si>
    <t>P32=1+32(50-1)/100</t>
  </si>
  <si>
    <t>P32=1+32(49)/100</t>
  </si>
  <si>
    <t>P32=1+1568/100</t>
  </si>
  <si>
    <t>P32=1+15.68</t>
  </si>
  <si>
    <t>P32=16.68</t>
  </si>
  <si>
    <t>Q2=1+2/2</t>
  </si>
  <si>
    <t>D6=2+2/2</t>
  </si>
  <si>
    <t>P32=1+1/2</t>
  </si>
  <si>
    <t>P56=2+2/2</t>
  </si>
  <si>
    <t>Q2= 1.5</t>
  </si>
  <si>
    <t>D6=2</t>
  </si>
  <si>
    <t>P32=1</t>
  </si>
  <si>
    <t>P56=2</t>
  </si>
  <si>
    <r>
      <rPr>
        <rFont val="Arial"/>
        <color theme="1"/>
      </rPr>
      <t>Varianza= (.7)</t>
    </r>
    <r>
      <rPr>
        <rFont val="Arial"/>
        <color theme="1"/>
        <sz val="8.0"/>
      </rPr>
      <t>2</t>
    </r>
    <r>
      <rPr>
        <rFont val="Arial"/>
        <color theme="1"/>
      </rPr>
      <t>(25)+(.3)</t>
    </r>
    <r>
      <rPr>
        <rFont val="Arial"/>
        <color theme="1"/>
        <sz val="8.0"/>
      </rPr>
      <t>2</t>
    </r>
    <r>
      <rPr>
        <rFont val="Arial"/>
        <color theme="1"/>
      </rPr>
      <t>(15)+(1.3)</t>
    </r>
    <r>
      <rPr>
        <rFont val="Arial"/>
        <color theme="1"/>
        <sz val="8.0"/>
      </rPr>
      <t>2</t>
    </r>
    <r>
      <rPr>
        <rFont val="Arial"/>
        <color theme="1"/>
      </rPr>
      <t>(10)/50</t>
    </r>
  </si>
  <si>
    <t>DM=(1-1.7)(25)+(2-1.7)(15)+(3-1.7)(10)/50</t>
  </si>
  <si>
    <t>V= (12.25)+(1.35)+(16.9)/50</t>
  </si>
  <si>
    <t>DE= √.61</t>
  </si>
  <si>
    <t>DM=(.7)(25)+(.3)(15)+(1.3)(10)/50</t>
  </si>
  <si>
    <t>V= 30.9/50</t>
  </si>
  <si>
    <t>DE= .7810</t>
  </si>
  <si>
    <t>DM=(17.5)+(4.5)+(13)/50</t>
  </si>
  <si>
    <t>V= .61</t>
  </si>
  <si>
    <t>Se realizó un cuestionario a 50 personas, al preguntar sobre cuánto estarian dispuestos a pagar por el producto, 25 personas dijieron que entre $1000 a $1200, 15 de $1201 a $1400 y el resto respondiò con más de $1400 ¿Cuál seria la probalilidad de que al seleccionar una respuesta esta sea de entre $1000 a $1200?</t>
  </si>
  <si>
    <t>Probabilidad=25/50</t>
  </si>
  <si>
    <t>Probabilidad=0.5*100%</t>
  </si>
  <si>
    <t>Probabilidad= 50%</t>
  </si>
  <si>
    <t>PREGUNTA 7: SI ESTE PRODUCTO SE ENCONTRARA EN EL MERCADO, ¿LO COMPRARIAS?</t>
  </si>
  <si>
    <t>P70=1+i(n-1)/100</t>
  </si>
  <si>
    <t>P70=1+70(50-1)/100</t>
  </si>
  <si>
    <t>P70=1+70(49)/100</t>
  </si>
  <si>
    <t>P70=1+3430/100</t>
  </si>
  <si>
    <t>P70=1+34.30</t>
  </si>
  <si>
    <t>P70=35.30</t>
  </si>
  <si>
    <t>D7=3+3/2</t>
  </si>
  <si>
    <t>P70=3+3/2</t>
  </si>
  <si>
    <t>D7=3</t>
  </si>
  <si>
    <t>P70=3</t>
  </si>
  <si>
    <r>
      <rPr>
        <rFont val="Arial"/>
        <color theme="1"/>
      </rPr>
      <t>Varianza= (.9)</t>
    </r>
    <r>
      <rPr>
        <rFont val="Arial"/>
        <color theme="1"/>
        <sz val="8.0"/>
      </rPr>
      <t>2</t>
    </r>
    <r>
      <rPr>
        <rFont val="Arial"/>
        <color theme="1"/>
      </rPr>
      <t>(25)+(.1)</t>
    </r>
    <r>
      <rPr>
        <rFont val="Arial"/>
        <color theme="1"/>
        <sz val="8.0"/>
      </rPr>
      <t>2</t>
    </r>
    <r>
      <rPr>
        <rFont val="Arial"/>
        <color theme="1"/>
      </rPr>
      <t>(5)+(1.1)</t>
    </r>
    <r>
      <rPr>
        <rFont val="Arial"/>
        <color theme="1"/>
        <sz val="8.0"/>
      </rPr>
      <t>2</t>
    </r>
    <r>
      <rPr>
        <rFont val="Arial"/>
        <color theme="1"/>
      </rPr>
      <t>(20)/50</t>
    </r>
  </si>
  <si>
    <t>DM=(1-1.9)(25)+(2-1.9)(5)+(3-1.9)(20)/50</t>
  </si>
  <si>
    <t>V= (20.25)+(.05)+(24.2)/50</t>
  </si>
  <si>
    <t>DE= √.894</t>
  </si>
  <si>
    <t>DM=(.9)(25)+(.1)(5)+(1.1)(20)/50</t>
  </si>
  <si>
    <t>V= 44.7/50</t>
  </si>
  <si>
    <t>DE= .9455</t>
  </si>
  <si>
    <t>DM=(22.5)+(.5)+(22)/50</t>
  </si>
  <si>
    <t>V= .894</t>
  </si>
  <si>
    <t>DM=45/50</t>
  </si>
  <si>
    <t>DM= .9</t>
  </si>
  <si>
    <t>Se realizó un cuestionario a 50 personas, al realizar la pregunta sobre si comprarían este producto 25 respondieron que sí, 5 que no y 20 que tal vez ¿Cuál es la probabilidad de que al seleccionar 2 respuestas sean de un sí y de un no?</t>
  </si>
  <si>
    <t>Evento A = SI</t>
  </si>
  <si>
    <t>Evento B = NO</t>
  </si>
  <si>
    <t>Probabilidad = (25/50)(5/50)</t>
  </si>
  <si>
    <t>Probabilidad = (.5)(.1)</t>
  </si>
  <si>
    <t>Probabilidad = 0.05*100%</t>
  </si>
  <si>
    <t>Probabilidad = 5%</t>
  </si>
  <si>
    <t xml:space="preserve">PREGUNTA 8: ¿CUALES SON LAS CARACTERISTICAS QUE TE HARIAN ELEGIR ESTE PRODUCTO ANTES QUE A OTROS? </t>
  </si>
  <si>
    <t>P28=1+i(n-1/)100</t>
  </si>
  <si>
    <t>P28=1+28(50-1)/100</t>
  </si>
  <si>
    <t>P28=1+28(49)/100</t>
  </si>
  <si>
    <t>P28=1+1372/100</t>
  </si>
  <si>
    <t>P28=1+13.72</t>
  </si>
  <si>
    <t>P28=14.72</t>
  </si>
  <si>
    <t>D8=3+3/2</t>
  </si>
  <si>
    <t>P28=1+1/2</t>
  </si>
  <si>
    <t>Q2=1.5</t>
  </si>
  <si>
    <t>D8=3</t>
  </si>
  <si>
    <t>P28=1</t>
  </si>
  <si>
    <r>
      <rPr>
        <rFont val="Arial"/>
        <color theme="1"/>
      </rPr>
      <t>Varianza= (.3)</t>
    </r>
    <r>
      <rPr>
        <rFont val="Arial"/>
        <color theme="1"/>
        <sz val="8.0"/>
      </rPr>
      <t>2</t>
    </r>
    <r>
      <rPr>
        <rFont val="Arial"/>
        <color theme="1"/>
      </rPr>
      <t>(25)+(.2)</t>
    </r>
    <r>
      <rPr>
        <rFont val="Arial"/>
        <color theme="1"/>
        <sz val="8.0"/>
      </rPr>
      <t>2</t>
    </r>
    <r>
      <rPr>
        <rFont val="Arial"/>
        <color theme="1"/>
      </rPr>
      <t>(10)+(1.2)</t>
    </r>
    <r>
      <rPr>
        <rFont val="Arial"/>
        <color theme="1"/>
        <sz val="8.0"/>
      </rPr>
      <t>2</t>
    </r>
    <r>
      <rPr>
        <rFont val="Arial"/>
        <color theme="1"/>
      </rPr>
      <t>(15)/50</t>
    </r>
  </si>
  <si>
    <t>DM=(1-1.8)(25)+(2-1.8)(10)+(3-1.8)(15)/50</t>
  </si>
  <si>
    <t>V= (2.25)+(.4)+(21.6)/50</t>
  </si>
  <si>
    <t>DE= √.485</t>
  </si>
  <si>
    <t>DM=(.3)(25)+(.2)(10)+(1.2)(15)/50</t>
  </si>
  <si>
    <t>V= 24.25/50</t>
  </si>
  <si>
    <t>DE= .6964</t>
  </si>
  <si>
    <t>DM=(7.5)+(2)+(18)/50</t>
  </si>
  <si>
    <t>V= .485</t>
  </si>
  <si>
    <t>DM=27.5/50</t>
  </si>
  <si>
    <t>DM= .55</t>
  </si>
  <si>
    <t>Al realizar una encuesta a 50 personas y preguntar sobre cuál era la característica por la cual elegirian este producto antes que a otros. 25 respondieron que por su calidad, 10 por su precio y 15 por su uso ¿Cuál es la probabilidad de que al releccionar 2 respuestas, estas sean por su calidad?</t>
  </si>
  <si>
    <t>Evento A: Que la primer respuesta sea por su calidad</t>
  </si>
  <si>
    <t>Evento B: Que la segunda respuesta sea por su calidad</t>
  </si>
  <si>
    <t>Probabilidad= (.5)(.4897)</t>
  </si>
  <si>
    <t>Probabilidad de A=(25)/(50)</t>
  </si>
  <si>
    <t>Probabilidad de B=(24)/(49)</t>
  </si>
  <si>
    <t>Probabilidad= .2448*100%</t>
  </si>
  <si>
    <t>Probabilidad de A= 0.5</t>
  </si>
  <si>
    <t>Probabilidad de B= .4897</t>
  </si>
  <si>
    <t>Probabilidad= 24.48%</t>
  </si>
  <si>
    <t xml:space="preserve">PREGUNTA 9: </t>
  </si>
  <si>
    <t>D9=1+i(n-1)/10</t>
  </si>
  <si>
    <t>P15=1+i(n-1)/100</t>
  </si>
  <si>
    <t>P15=1+15(50-1)/100</t>
  </si>
  <si>
    <t>P15=1+15(49)/100</t>
  </si>
  <si>
    <t>P15=1+735/100</t>
  </si>
  <si>
    <t>P15=1+7.35</t>
  </si>
  <si>
    <t>P15=8.35</t>
  </si>
  <si>
    <t>Q2=2+2/2</t>
  </si>
  <si>
    <t>D9=2+2/2</t>
  </si>
  <si>
    <t>P15=1+1/2</t>
  </si>
  <si>
    <t>Q2= 2</t>
  </si>
  <si>
    <t>D9=2</t>
  </si>
  <si>
    <t>P15=1</t>
  </si>
  <si>
    <r>
      <rPr>
        <rFont val="Arial"/>
        <color theme="1"/>
      </rPr>
      <t>Varianza= (.7)</t>
    </r>
    <r>
      <rPr>
        <rFont val="Arial"/>
        <color theme="1"/>
        <sz val="8.0"/>
      </rPr>
      <t>2</t>
    </r>
    <r>
      <rPr>
        <rFont val="Arial"/>
        <color theme="1"/>
      </rPr>
      <t>(15)+(.3)</t>
    </r>
    <r>
      <rPr>
        <rFont val="Arial"/>
        <color theme="1"/>
        <sz val="8.0"/>
      </rPr>
      <t>2</t>
    </r>
    <r>
      <rPr>
        <rFont val="Arial"/>
        <color theme="1"/>
      </rPr>
      <t>(35)/50</t>
    </r>
  </si>
  <si>
    <t>DM=(1-1.7)(15)+(2-1.7)(35)/50</t>
  </si>
  <si>
    <t>V= (7.35)+(3.15)/50</t>
  </si>
  <si>
    <t>DM=(.7)(15)+(.3)(35)/50</t>
  </si>
  <si>
    <t>Se realizó un cuestionario a 50 personas, al preguntar si conocía algún producto que ofreciera las mismas características. 15 dijieron que sí y 35 respondieron que no. ¿Cuál es la probabilidad de que al seleccionar 2 respuestas sean de un sí y de un no?</t>
  </si>
  <si>
    <t>Evento A = Sí</t>
  </si>
  <si>
    <t>Probabilidad = (15/50)(35/50)</t>
  </si>
  <si>
    <t>Probabilidad = (.3)(.7)</t>
  </si>
  <si>
    <t>PREGUNTA 10: ¿QUE MEJORARIAS DE ESTE PRODUCTO?</t>
  </si>
  <si>
    <t>P66=1+i(n-1)/100</t>
  </si>
  <si>
    <t>P66=1+66(50-49)/100</t>
  </si>
  <si>
    <t>P66=1+66(49)/100</t>
  </si>
  <si>
    <t>P66=1+3234/100</t>
  </si>
  <si>
    <t>P66=1+32.34</t>
  </si>
  <si>
    <t>P66=33.34</t>
  </si>
  <si>
    <t>P66=1+1/2</t>
  </si>
  <si>
    <t>P66=1</t>
  </si>
  <si>
    <r>
      <rPr>
        <rFont val="Arial"/>
        <color theme="1"/>
      </rPr>
      <t>Varianza= (.2)</t>
    </r>
    <r>
      <rPr>
        <rFont val="Arial"/>
        <color theme="1"/>
        <sz val="8.0"/>
      </rPr>
      <t>2</t>
    </r>
    <r>
      <rPr>
        <rFont val="Arial"/>
        <color theme="1"/>
      </rPr>
      <t>(40)+(.8)</t>
    </r>
    <r>
      <rPr>
        <rFont val="Arial"/>
        <color theme="1"/>
        <sz val="8.0"/>
      </rPr>
      <t>2</t>
    </r>
    <r>
      <rPr>
        <rFont val="Arial"/>
        <color theme="1"/>
      </rPr>
      <t>(10)/50</t>
    </r>
  </si>
  <si>
    <t>DM=(1-1.2)(40)+(2-1.2)(10)/50</t>
  </si>
  <si>
    <t>V= (1.6)+(6.4)/50</t>
  </si>
  <si>
    <t>DE= √.16</t>
  </si>
  <si>
    <t>DM=(.2)(40)+(.8)(10)/50</t>
  </si>
  <si>
    <t>V= 8/50</t>
  </si>
  <si>
    <t>DE= .4</t>
  </si>
  <si>
    <t>DM=(8)+(8)/50</t>
  </si>
  <si>
    <t>V= .16</t>
  </si>
  <si>
    <t>DM=16/50</t>
  </si>
  <si>
    <t>DM= .32</t>
  </si>
  <si>
    <t>Se realizó un cuestionario a 50 personas, al preguntar qué es lo que mejoraria de este producto, 40 dijieron que su precio y 10 respondieron que su diseño. ¿Cuál es la probabilidad de que al seleccionar 2 respuestas sean de precio y de diseño?</t>
  </si>
  <si>
    <t>Evento A = Precio</t>
  </si>
  <si>
    <t>Evento B = Diseño</t>
  </si>
  <si>
    <t>Probabilidad = (40/50)(10/50)</t>
  </si>
  <si>
    <t>Probabilidad = (.8)(.2)</t>
  </si>
  <si>
    <t>Probabilidad = .16*100%</t>
  </si>
  <si>
    <t>Probabilidad = 16%</t>
  </si>
  <si>
    <t xml:space="preserve">PREGUNTA 10: ¿EN QUE TE BASAS EN ADQUIRIR UN PRODUCTO? </t>
  </si>
  <si>
    <t>P33=1+i(n-1)/100</t>
  </si>
  <si>
    <t>P33=1+33(50-1)/100</t>
  </si>
  <si>
    <t>P33=1+33(49)/100</t>
  </si>
  <si>
    <t>P33=1+1617/100</t>
  </si>
  <si>
    <t>P33=1+16.17</t>
  </si>
  <si>
    <t>P33=17.17</t>
  </si>
  <si>
    <t>P33=1+1/2</t>
  </si>
  <si>
    <t>P33=1</t>
  </si>
  <si>
    <r>
      <rPr>
        <rFont val="Arial"/>
        <color theme="1"/>
      </rPr>
      <t>Varianza= (.4)</t>
    </r>
    <r>
      <rPr>
        <rFont val="Arial"/>
        <color theme="1"/>
        <sz val="8.0"/>
      </rPr>
      <t>2</t>
    </r>
    <r>
      <rPr>
        <rFont val="Arial"/>
        <color theme="1"/>
      </rPr>
      <t>(35)+(.6)</t>
    </r>
    <r>
      <rPr>
        <rFont val="Arial"/>
        <color theme="1"/>
        <sz val="8.0"/>
      </rPr>
      <t>2</t>
    </r>
    <r>
      <rPr>
        <rFont val="Arial"/>
        <color theme="1"/>
      </rPr>
      <t>(10)+(1.6)</t>
    </r>
    <r>
      <rPr>
        <rFont val="Arial"/>
        <color theme="1"/>
        <sz val="8.0"/>
      </rPr>
      <t>2</t>
    </r>
    <r>
      <rPr>
        <rFont val="Arial"/>
        <color theme="1"/>
      </rPr>
      <t>(5)/50</t>
    </r>
  </si>
  <si>
    <t>DM=(1-1.4)(35)+(2-1.4)(10)+(3-1.4)(5)/50</t>
  </si>
  <si>
    <t>V= (5.6)+(3.6)+(12.8)/50</t>
  </si>
  <si>
    <t>DE= √.44</t>
  </si>
  <si>
    <t>DM=(.4)(35)+(.6)(10)+(1.6)(5)/50</t>
  </si>
  <si>
    <t>V= 22/50</t>
  </si>
  <si>
    <t>DE= .6633</t>
  </si>
  <si>
    <t>DM=(14)+(6)+(8)/50</t>
  </si>
  <si>
    <t>V= .44</t>
  </si>
  <si>
    <t>DM=28/50</t>
  </si>
  <si>
    <t>DM= .56</t>
  </si>
  <si>
    <t>Se realizó un cuestionario a 50 personas, al realizar la pregunta; ¿En qué te basas al adquirir un producto? 35 respondieron que por necesidad, 10 por moda y 5 por su precio ¿Cuál es la probabilidad de que al seleccionar una respuesta esta sea por necesidad?</t>
  </si>
  <si>
    <t>PREGUNTA 12: ¿RECOMENDARIAS EL PRODUCTO A TUS AMIGOS?</t>
  </si>
  <si>
    <t>P48=1+i(n-1)/100</t>
  </si>
  <si>
    <t>P93=1+i(n-1)/100</t>
  </si>
  <si>
    <t>P48=1+48(50-1)/100</t>
  </si>
  <si>
    <t>P93=1+93(50-1)/100</t>
  </si>
  <si>
    <t>P48=1+48(49)/100</t>
  </si>
  <si>
    <t>P93=1+93(49)/100</t>
  </si>
  <si>
    <t>P48=1+2352/100</t>
  </si>
  <si>
    <t>P93=1+4557/100</t>
  </si>
  <si>
    <t>P48=1+23.52</t>
  </si>
  <si>
    <t>P93=1+45.57</t>
  </si>
  <si>
    <t>P48=24.52</t>
  </si>
  <si>
    <t>P93=46.57</t>
  </si>
  <si>
    <t>D8=1+2/2</t>
  </si>
  <si>
    <t>P48=1+1/2</t>
  </si>
  <si>
    <t>P93=2+2/2</t>
  </si>
  <si>
    <t>Q4=2</t>
  </si>
  <si>
    <t>D8=1.5</t>
  </si>
  <si>
    <t>P48=1</t>
  </si>
  <si>
    <t>P93=2</t>
  </si>
  <si>
    <r>
      <rPr>
        <rFont val="Arial"/>
        <color theme="1"/>
      </rPr>
      <t>Varianza= (.2)</t>
    </r>
    <r>
      <rPr>
        <rFont val="Arial"/>
        <color theme="1"/>
        <sz val="8.0"/>
      </rPr>
      <t>2</t>
    </r>
    <r>
      <rPr>
        <rFont val="Arial"/>
        <color theme="1"/>
      </rPr>
      <t>(40)+(.8)</t>
    </r>
    <r>
      <rPr>
        <rFont val="Arial"/>
        <color theme="1"/>
        <sz val="8.0"/>
      </rPr>
      <t>2</t>
    </r>
    <r>
      <rPr>
        <rFont val="Arial"/>
        <color theme="1"/>
      </rPr>
      <t>(10)/50</t>
    </r>
  </si>
  <si>
    <t>Se realizó un cuestionario a 50 personas, al preguntar si recomendarian el producto, 40 dijieron que sí y 10 respondieron que no. ¿Cuál es la probabilidad de que al seleccionar 2 respuestas sean de un sí y de un no?</t>
  </si>
  <si>
    <t>PREGUNTA 13: ¿CREES QUE EL PRODUCTO ES BUENO PARA EL MEDIO AMBIENTE?</t>
  </si>
  <si>
    <r>
      <rPr>
        <rFont val="Arial"/>
        <color theme="1"/>
      </rPr>
      <t>Varianza= (.4)</t>
    </r>
    <r>
      <rPr>
        <rFont val="Arial"/>
        <color theme="1"/>
        <sz val="8.0"/>
      </rPr>
      <t>2</t>
    </r>
    <r>
      <rPr>
        <rFont val="Arial"/>
        <color theme="1"/>
      </rPr>
      <t>(30)+(.6)</t>
    </r>
    <r>
      <rPr>
        <rFont val="Arial"/>
        <color theme="1"/>
        <sz val="8.0"/>
      </rPr>
      <t>2</t>
    </r>
    <r>
      <rPr>
        <rFont val="Arial"/>
        <color theme="1"/>
      </rPr>
      <t>(20)/50</t>
    </r>
  </si>
  <si>
    <t>Se realizó un cuestionario a 50 personas, al realizar la pregunta ; ¿Crees qué el producto sea bueno para el medio ambiente? 30 respondieron que sí y 20 que no ¿Cuál seria la probabilidad de que al seleccionar 2 respuestas estas sean de un sí y de un no?</t>
  </si>
  <si>
    <t>PREGUNTA 14:</t>
  </si>
  <si>
    <t>P42=1+i(n-1)/100</t>
  </si>
  <si>
    <t>P42=1+42(50-1)/100</t>
  </si>
  <si>
    <t>P42=1+42(49)/100</t>
  </si>
  <si>
    <t>P42=1+2058/100</t>
  </si>
  <si>
    <t>P42=1+20.50</t>
  </si>
  <si>
    <t>P42=21.50</t>
  </si>
  <si>
    <t>P42=1+1/2</t>
  </si>
  <si>
    <t>P42=1</t>
  </si>
  <si>
    <r>
      <rPr>
        <rFont val="Arial"/>
        <color theme="1"/>
      </rPr>
      <t>Varianza= (.3)</t>
    </r>
    <r>
      <rPr>
        <rFont val="Arial"/>
        <color theme="1"/>
        <sz val="8.0"/>
      </rPr>
      <t>2</t>
    </r>
    <r>
      <rPr>
        <rFont val="Arial"/>
        <color theme="1"/>
      </rPr>
      <t>(35)+(.7)</t>
    </r>
    <r>
      <rPr>
        <rFont val="Arial"/>
        <color theme="1"/>
        <sz val="8.0"/>
      </rPr>
      <t>2</t>
    </r>
    <r>
      <rPr>
        <rFont val="Arial"/>
        <color theme="1"/>
      </rPr>
      <t>(15)/50</t>
    </r>
  </si>
  <si>
    <t>Se realizó un cuestionario a 50 personas, al preguntar si se sentirian seguros al usar el producto, 35 respondieron que sí y 15 que no. ¿Cuál seria la probabilidad de que al seleccionar 2 respuestas estas sean que sí?</t>
  </si>
  <si>
    <t>Evento A: A que la primer respuesta sea Sí</t>
  </si>
  <si>
    <t>Evento B: A que la segunda respuesta sea Sí</t>
  </si>
  <si>
    <t>Probabilidad= (.7)(.6938)</t>
  </si>
  <si>
    <t>Probabilidad de A=(35)/(50)</t>
  </si>
  <si>
    <t>Probabilidad de B=(34)/(49)</t>
  </si>
  <si>
    <t>Probabilidad= .4856*100%</t>
  </si>
  <si>
    <t>Probabilidad de A= 0.7</t>
  </si>
  <si>
    <t>Probabilidad de B= .6938</t>
  </si>
  <si>
    <t>Probabilidad= 48.56%</t>
  </si>
  <si>
    <t xml:space="preserve">PREGUNTA 15: ¿COMPRARIAS NUESTRO PRODUCTO? </t>
  </si>
  <si>
    <t>P30=1+i(n-1)/100</t>
  </si>
  <si>
    <t>P75=1+i(n-1)/100</t>
  </si>
  <si>
    <t>P30=1+30(50-1)/100</t>
  </si>
  <si>
    <t>P75=1+75(50-1)/100</t>
  </si>
  <si>
    <t>P30=1+30(49)/100</t>
  </si>
  <si>
    <t>P75=1+75(49)/100</t>
  </si>
  <si>
    <t>P30=1+1470/100</t>
  </si>
  <si>
    <t>P75=1+3675/100</t>
  </si>
  <si>
    <t>P30=1+14.70</t>
  </si>
  <si>
    <t>P75=1+36.75</t>
  </si>
  <si>
    <t>P30=15.70</t>
  </si>
  <si>
    <t>P75=37.75</t>
  </si>
  <si>
    <t>P30=1+1/2</t>
  </si>
  <si>
    <t>P75=1+1/2</t>
  </si>
  <si>
    <t>P30=1</t>
  </si>
  <si>
    <t>P75=1</t>
  </si>
  <si>
    <r>
      <rPr>
        <rFont val="Arial"/>
        <color theme="1"/>
      </rPr>
      <t>Varianza= (.2)</t>
    </r>
    <r>
      <rPr>
        <rFont val="Arial"/>
        <color theme="1"/>
        <sz val="8.0"/>
      </rPr>
      <t>2</t>
    </r>
    <r>
      <rPr>
        <rFont val="Arial"/>
        <color theme="1"/>
      </rPr>
      <t>(40)+(.8)</t>
    </r>
    <r>
      <rPr>
        <rFont val="Arial"/>
        <color theme="1"/>
        <sz val="8.0"/>
      </rPr>
      <t>2</t>
    </r>
    <r>
      <rPr>
        <rFont val="Arial"/>
        <color theme="1"/>
      </rPr>
      <t>(10)/50</t>
    </r>
  </si>
  <si>
    <t>Se realizó un cuestionario a 50 personas, al preguntar si comprarían nuestro producto, 40 dijieron que sí y 10 respondieron que no. ¿Cuál es la probabilidad de que al seleccionar 2 respuestas sean de un sí y de un no?</t>
  </si>
  <si>
    <t xml:space="preserve">MENDOZA VILLALOBOS LUIS RODIRGO: </t>
  </si>
  <si>
    <t>Llevar a cabo el análisis y recolección de datos cualitativos y cuantitativos ha sido de ayuda, obteniendo así distintos puntos de vista, Beneficiando a la fabricación y adaptación del producto y empresa.</t>
  </si>
  <si>
    <t>Buscando nuevos sectores de venta.</t>
  </si>
  <si>
    <t>Basados en el estudio recabado a lo largo de este proyecto concluimos con que es necesario conocer las diversas exigencias de los clientes, al igual que ser precisos en las ideas comentadas. Mejorando la empresa y producto en ello.</t>
  </si>
  <si>
    <t xml:space="preserve">OLIVA LEÓN LUIS DANIEL: </t>
  </si>
  <si>
    <t xml:space="preserve">La realizacion de este estudio es un punto importante y de mucha utilidad para la/s empresa, ya que de esta manera se obtuvieron datos de las necesidades que tienen los consumidores potenciales del producto. </t>
  </si>
  <si>
    <t>Ademas identifico al mercado potencial al que se debe de dirigir el producto. El analisis de estos resultados es muy importante para concer la situacion y obtener una prediccion sobre lo que puede llegar a ser el producto.</t>
  </si>
  <si>
    <t>Gracias a este estudio descubrimos que somos capaces de realizar proyectos profesionales, apoyandonos en los conocimientos generados a lo largo de nuestros estudios.</t>
  </si>
  <si>
    <t xml:space="preserve">SANCHEZ SANTIAGO JORGE ALONSO: </t>
  </si>
  <si>
    <t>Este trabajo nos permite identificar y analizar de forma sistematica y objetiva la informacion, que se obtiene a través de métodos cualitativos y cuantitativos, con el fin de mejorar la toma de deciciones relacionada</t>
  </si>
  <si>
    <t>con la identificacion y solucion del problema.</t>
  </si>
  <si>
    <t xml:space="preserve">Como conclusión, se puede decir que la investigación y estudio de mercados es una herramienta importante que ayuda al empresario a conocer las necesidades y expectativas de sus clientes, así como a tener un conocimiento más </t>
  </si>
  <si>
    <t xml:space="preserve">preciso y amplio de su competencia, con la finalidad de idear estrategias que le permitan mantenerse o mejorar su posicionamiento en el mercado actual. </t>
  </si>
  <si>
    <t>BIBLIOGRAFIA:</t>
  </si>
  <si>
    <t>Da Silva E. (2018) Qué es y cómo se hace un estudio de mercado. Sitio web. Recuperado de:</t>
  </si>
  <si>
    <t>https://magentaig.com/que-es-y-como-se-hace-un-estudio-de-mercado/#:~:text=El%20estudio%20de%20mercado%20es,de%20un%20producto%20o%20servicio.&amp;text=Medir%20y%20analizar%20el%20mercado,gustos%20y%20caracter%C3%ADsticas%20del%20target.</t>
  </si>
  <si>
    <t xml:space="preserve">Nuño P. (2017) ¿Qué es un estudio de mercado? Sitio web. Recuperado de: https://www.emprendepyme.net/que-es-un-estudio-de-mercado.html </t>
  </si>
  <si>
    <t>BeeDIGITAL (2021) Factores a tener en cuenta para realizar un estudio de mercado. Sitio web. Recuperado de: https://www.beedigital.es/autonomos/factores-a-tener-en-cuenta-para-realizar-un-estudio-de-mercado/</t>
  </si>
  <si>
    <t>MENDOZA VILLALOBOS LUIS RODRIGO</t>
  </si>
  <si>
    <t>El llevar a cabo dicho análisis, ha servido de ayuda, hemos investigado y con ello aprendiendo acerca de la importancia que tiene un estudio del mercado, ya que, este desarrolla la actividad económica que se pretende establecer al producto, al igual que la producción de un bien o la prestación de un servicio, como lo es el precio. Gracias a ello, esto servirá como una guía de aprendizaje.</t>
  </si>
  <si>
    <t>OLIVA LEON LUIS DANIEL</t>
  </si>
  <si>
    <t>Realizar este trabajo nos abre un panorama mas amplio y preciso sobre los posibles resultados que nuestro producto tendria en el mercado. El realizar un estudio de mercado es de vital importancia para guiar el producto o servicio por un buen camino y que sea rentable.</t>
  </si>
  <si>
    <t>SANCHEZ SANTIAGO JORGE ALONSO</t>
  </si>
  <si>
    <t xml:space="preserve">Después de realizar las encuestas, las gráficas, el análisis y la interpretación de los datos ofrecidos por los encuestados, se puede apreciar que un estudio de mercado arroja informacion para las empresas muy importante para el desarrollo de sus servicios y/o productos. </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</si>
</sst>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m/d/yyyy h:mm:ss"/>
    <numFmt numFmtId="165" formatCode="d.m"/>
    <numFmt numFmtId="166" formatCode="_-* #,##0.00\ [$€-1]_-;\-* #,##0.00\ [$€-1]_-;_-* &quot;-&quot;??\ [$€-1]_-;_-@"/>
  </numFmts>
  <fonts count="33">
    <font>
      <sz val="10.0"/>
      <color rgb="FF000000"/>
      <name val="Arial"/>
    </font>
    <font>
      <sz val="18.0"/>
      <color rgb="FF000000"/>
      <name val="Arial"/>
    </font>
    <font>
      <sz val="12.0"/>
      <color rgb="FF000000"/>
      <name val="Arial"/>
    </font>
    <font>
      <b/>
      <sz val="11.0"/>
      <color rgb="FF000000"/>
      <name val="Arial"/>
    </font>
    <font>
      <sz val="11.0"/>
      <color rgb="FF000000"/>
      <name val="Calibri"/>
    </font>
    <font>
      <b/>
      <sz val="18.0"/>
      <color rgb="FF000000"/>
      <name val="&quot;Times New Roman&quot;"/>
    </font>
    <font>
      <b/>
      <sz val="20.0"/>
      <color rgb="FF000000"/>
      <name val="&quot;Times New Roman&quot;"/>
    </font>
    <font>
      <b/>
      <sz val="11.0"/>
      <color rgb="FF000000"/>
      <name val="Calibri"/>
    </font>
    <font>
      <sz val="12.0"/>
      <color rgb="FFFF0000"/>
      <name val="Arial"/>
    </font>
    <font>
      <sz val="12.0"/>
      <color rgb="FF000000"/>
      <name val="Inherit"/>
    </font>
    <font>
      <sz val="13.0"/>
      <color rgb="FF000000"/>
      <name val="Arial"/>
    </font>
    <font>
      <color theme="1"/>
      <name val="Arial"/>
    </font>
    <font>
      <sz val="11.0"/>
      <color rgb="FF000000"/>
      <name val="Arial"/>
    </font>
    <font>
      <color rgb="FFFF0000"/>
      <name val="Arial"/>
    </font>
    <font>
      <b/>
      <i/>
      <sz val="12.0"/>
      <color theme="1"/>
      <name val="Verdana"/>
    </font>
    <font>
      <sz val="12.0"/>
      <color theme="1"/>
      <name val="Arial"/>
    </font>
    <font>
      <sz val="16.0"/>
      <color theme="1"/>
      <name val="&quot;Cambria Math&quot;"/>
    </font>
    <font>
      <sz val="16.0"/>
      <color rgb="FFFF0000"/>
      <name val="&quot;Cambria Math&quot;"/>
    </font>
    <font>
      <sz val="11.0"/>
      <color theme="1"/>
      <name val="&quot;Cambria Math&quot;"/>
    </font>
    <font>
      <sz val="14.0"/>
      <color theme="1"/>
      <name val="&quot;Cambria Math&quot;"/>
    </font>
    <font>
      <sz val="14.0"/>
      <color theme="1"/>
      <name val="Arial"/>
    </font>
    <font>
      <sz val="14.0"/>
      <color theme="1"/>
      <name val="Cambria Math"/>
    </font>
    <font>
      <sz val="14.0"/>
      <color rgb="FFFF0000"/>
      <name val="&quot;Cambria Math&quot;"/>
    </font>
    <font>
      <sz val="14.0"/>
      <color rgb="FFFF0000"/>
      <name val="Cambria Math"/>
    </font>
    <font>
      <sz val="16.0"/>
      <color theme="1"/>
      <name val="Cambria Math"/>
    </font>
    <font>
      <sz val="16.0"/>
      <color rgb="FFFF0000"/>
      <name val="Cambria Math"/>
    </font>
    <font>
      <color rgb="FF000000"/>
      <name val="Roboto"/>
    </font>
    <font>
      <sz val="12.0"/>
      <color rgb="FF000000"/>
      <name val="Roboto"/>
    </font>
    <font>
      <sz val="12.0"/>
    </font>
    <font>
      <sz val="12.0"/>
      <color rgb="FF333333"/>
      <name val="Arial"/>
    </font>
    <font>
      <b/>
      <color rgb="FFFF0000"/>
      <name val="Arial"/>
    </font>
    <font>
      <u/>
      <color rgb="FF0000FF"/>
    </font>
    <font>
      <sz val="13.0"/>
      <name val="'.SFUI-Regular'"/>
    </font>
  </fonts>
  <fills count="16">
    <fill>
      <patternFill patternType="none"/>
    </fill>
    <fill>
      <patternFill patternType="lightGray"/>
    </fill>
    <fill>
      <patternFill patternType="solid">
        <fgColor rgb="FFFFFFFF"/>
        <bgColor rgb="FFFFFFFF"/>
      </patternFill>
    </fill>
    <fill>
      <patternFill patternType="solid">
        <fgColor rgb="FFCFE2F3"/>
        <bgColor rgb="FFCFE2F3"/>
      </patternFill>
    </fill>
    <fill>
      <patternFill patternType="solid">
        <fgColor rgb="FFFFF2CC"/>
        <bgColor rgb="FFFFF2CC"/>
      </patternFill>
    </fill>
    <fill>
      <patternFill patternType="solid">
        <fgColor rgb="FFFCE5CD"/>
        <bgColor rgb="FFFCE5CD"/>
      </patternFill>
    </fill>
    <fill>
      <patternFill patternType="solid">
        <fgColor rgb="FFF4CCCC"/>
        <bgColor rgb="FFF4CCCC"/>
      </patternFill>
    </fill>
    <fill>
      <patternFill patternType="solid">
        <fgColor rgb="FF9FC5E8"/>
        <bgColor rgb="FF9FC5E8"/>
      </patternFill>
    </fill>
    <fill>
      <patternFill patternType="solid">
        <fgColor rgb="FFB6D7A8"/>
        <bgColor rgb="FFB6D7A8"/>
      </patternFill>
    </fill>
    <fill>
      <patternFill patternType="solid">
        <fgColor rgb="FFD9D2E9"/>
        <bgColor rgb="FFD9D2E9"/>
      </patternFill>
    </fill>
    <fill>
      <patternFill patternType="solid">
        <fgColor rgb="FF78BFFF"/>
        <bgColor rgb="FF78BFFF"/>
      </patternFill>
    </fill>
    <fill>
      <patternFill patternType="solid">
        <fgColor rgb="FF9EEBE9"/>
        <bgColor rgb="FF9EEBE9"/>
      </patternFill>
    </fill>
    <fill>
      <patternFill patternType="solid">
        <fgColor rgb="FFA5E4B6"/>
        <bgColor rgb="FFA5E4B6"/>
      </patternFill>
    </fill>
    <fill>
      <patternFill patternType="solid">
        <fgColor rgb="FFFFD763"/>
        <bgColor rgb="FFFFD763"/>
      </patternFill>
    </fill>
    <fill>
      <patternFill patternType="solid">
        <fgColor rgb="FFEAD1DC"/>
        <bgColor rgb="FFEAD1DC"/>
      </patternFill>
    </fill>
    <fill>
      <patternFill patternType="solid">
        <fgColor rgb="FFFFB8B8"/>
        <bgColor rgb="FFFFB8B8"/>
      </patternFill>
    </fill>
  </fills>
  <borders count="13">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right/>
      <top style="thin">
        <color rgb="FF000000"/>
      </top>
    </border>
    <border>
      <left style="thin">
        <color rgb="FF000000"/>
      </left>
      <right/>
    </border>
    <border>
      <right/>
    </border>
  </borders>
  <cellStyleXfs count="1">
    <xf borderId="0" fillId="0" fontId="0" numFmtId="0" applyAlignment="1" applyFont="1"/>
  </cellStyleXfs>
  <cellXfs count="366">
    <xf borderId="0" fillId="0" fontId="0" numFmtId="0" xfId="0" applyAlignment="1" applyFont="1">
      <alignment readingOrder="0" shrinkToFit="0" vertical="bottom" wrapText="0"/>
    </xf>
    <xf borderId="0" fillId="0" fontId="1" numFmtId="0" xfId="0" applyAlignment="1" applyFont="1">
      <alignment horizontal="center" readingOrder="0"/>
    </xf>
    <xf borderId="0" fillId="0" fontId="2" numFmtId="0" xfId="0" applyAlignment="1" applyFont="1">
      <alignment horizontal="center" readingOrder="0"/>
    </xf>
    <xf borderId="0" fillId="0" fontId="3" numFmtId="0" xfId="0" applyAlignment="1" applyFont="1">
      <alignment horizontal="center" readingOrder="0"/>
    </xf>
    <xf borderId="0" fillId="0" fontId="4" numFmtId="0" xfId="0" applyAlignment="1" applyFont="1">
      <alignment horizontal="center"/>
    </xf>
    <xf borderId="0" fillId="0" fontId="5" numFmtId="0" xfId="0" applyAlignment="1" applyFont="1">
      <alignment horizontal="center" readingOrder="0"/>
    </xf>
    <xf borderId="0" fillId="0" fontId="6" numFmtId="0" xfId="0" applyAlignment="1" applyFont="1">
      <alignment horizontal="center" readingOrder="0"/>
    </xf>
    <xf borderId="0" fillId="0" fontId="7" numFmtId="0" xfId="0" applyAlignment="1" applyFont="1">
      <alignment horizontal="center"/>
    </xf>
    <xf borderId="0" fillId="0" fontId="8" numFmtId="0" xfId="0" applyAlignment="1" applyFont="1">
      <alignment readingOrder="0"/>
    </xf>
    <xf borderId="0" fillId="2" fontId="2" numFmtId="0" xfId="0" applyAlignment="1" applyFill="1" applyFont="1">
      <alignment readingOrder="0"/>
    </xf>
    <xf borderId="0" fillId="2" fontId="9" numFmtId="0" xfId="0" applyAlignment="1" applyFont="1">
      <alignment readingOrder="0"/>
    </xf>
    <xf borderId="0" fillId="2" fontId="2" numFmtId="0" xfId="0" applyAlignment="1" applyFont="1">
      <alignment readingOrder="0"/>
    </xf>
    <xf borderId="0" fillId="2" fontId="10" numFmtId="0" xfId="0" applyAlignment="1" applyFont="1">
      <alignment readingOrder="0"/>
    </xf>
    <xf borderId="0" fillId="0" fontId="10" numFmtId="0" xfId="0" applyAlignment="1" applyFont="1">
      <alignment readingOrder="0"/>
    </xf>
    <xf borderId="0" fillId="0" fontId="10" numFmtId="0" xfId="0" applyAlignment="1" applyFont="1">
      <alignment readingOrder="0"/>
    </xf>
    <xf borderId="0" fillId="0" fontId="11" numFmtId="0" xfId="0" applyAlignment="1" applyFont="1">
      <alignment shrinkToFit="0" wrapText="0"/>
    </xf>
    <xf borderId="0" fillId="0" fontId="11" numFmtId="0" xfId="0" applyFont="1"/>
    <xf borderId="0" fillId="0" fontId="11" numFmtId="164" xfId="0" applyAlignment="1" applyFont="1" applyNumberFormat="1">
      <alignment horizontal="center" readingOrder="0"/>
    </xf>
    <xf borderId="0" fillId="0" fontId="11" numFmtId="0" xfId="0" applyAlignment="1" applyFont="1">
      <alignment horizontal="center" readingOrder="0"/>
    </xf>
    <xf borderId="0" fillId="0" fontId="11" numFmtId="0" xfId="0" applyAlignment="1" applyFont="1">
      <alignment readingOrder="0"/>
    </xf>
    <xf borderId="1" fillId="0" fontId="11" numFmtId="0" xfId="0" applyAlignment="1" applyBorder="1" applyFont="1">
      <alignment horizontal="center" readingOrder="0"/>
    </xf>
    <xf borderId="1" fillId="0" fontId="11" numFmtId="0" xfId="0" applyAlignment="1" applyBorder="1" applyFont="1">
      <alignment horizontal="center" readingOrder="0" shrinkToFit="0" wrapText="1"/>
    </xf>
    <xf borderId="1" fillId="0" fontId="11" numFmtId="0" xfId="0" applyAlignment="1" applyBorder="1" applyFont="1">
      <alignment horizontal="center" shrinkToFit="0" wrapText="1"/>
    </xf>
    <xf borderId="1" fillId="0" fontId="11" numFmtId="0" xfId="0" applyAlignment="1" applyBorder="1" applyFont="1">
      <alignment horizontal="center"/>
    </xf>
    <xf borderId="1" fillId="0" fontId="11" numFmtId="165" xfId="0" applyAlignment="1" applyBorder="1" applyFont="1" applyNumberFormat="1">
      <alignment horizontal="center" readingOrder="0"/>
    </xf>
    <xf borderId="0" fillId="0" fontId="11" numFmtId="0" xfId="0" applyAlignment="1" applyFont="1">
      <alignment horizontal="center" shrinkToFit="0" wrapText="1"/>
    </xf>
    <xf borderId="2" fillId="3" fontId="11" numFmtId="0" xfId="0" applyBorder="1" applyFill="1" applyFont="1"/>
    <xf borderId="3" fillId="3" fontId="11" numFmtId="0" xfId="0" applyBorder="1" applyFont="1"/>
    <xf borderId="3" fillId="3" fontId="11" numFmtId="0" xfId="0" applyAlignment="1" applyBorder="1" applyFont="1">
      <alignment readingOrder="0"/>
    </xf>
    <xf borderId="4" fillId="3" fontId="11" numFmtId="0" xfId="0" applyBorder="1" applyFont="1"/>
    <xf borderId="5" fillId="3" fontId="12" numFmtId="0" xfId="0" applyAlignment="1" applyBorder="1" applyFont="1">
      <alignment readingOrder="0"/>
    </xf>
    <xf borderId="0" fillId="3" fontId="11" numFmtId="0" xfId="0" applyFont="1"/>
    <xf borderId="0" fillId="3" fontId="12" numFmtId="0" xfId="0" applyAlignment="1" applyFont="1">
      <alignment readingOrder="0"/>
    </xf>
    <xf borderId="0" fillId="3" fontId="11" numFmtId="0" xfId="0" applyAlignment="1" applyFont="1">
      <alignment readingOrder="0"/>
    </xf>
    <xf borderId="6" fillId="3" fontId="11" numFmtId="0" xfId="0" applyBorder="1" applyFont="1"/>
    <xf borderId="5" fillId="3" fontId="11" numFmtId="0" xfId="0" applyAlignment="1" applyBorder="1" applyFont="1">
      <alignment readingOrder="0"/>
    </xf>
    <xf borderId="5" fillId="3" fontId="13" numFmtId="0" xfId="0" applyAlignment="1" applyBorder="1" applyFont="1">
      <alignment readingOrder="0"/>
    </xf>
    <xf borderId="0" fillId="3" fontId="13" numFmtId="0" xfId="0" applyAlignment="1" applyFont="1">
      <alignment readingOrder="0"/>
    </xf>
    <xf borderId="7" fillId="3" fontId="11" numFmtId="0" xfId="0" applyBorder="1" applyFont="1"/>
    <xf borderId="8" fillId="3" fontId="11" numFmtId="0" xfId="0" applyBorder="1" applyFont="1"/>
    <xf borderId="9" fillId="3" fontId="11" numFmtId="0" xfId="0" applyBorder="1" applyFont="1"/>
    <xf borderId="2" fillId="3" fontId="11" numFmtId="0" xfId="0" applyAlignment="1" applyBorder="1" applyFont="1">
      <alignment readingOrder="0"/>
    </xf>
    <xf borderId="0" fillId="0" fontId="14" numFmtId="0" xfId="0" applyAlignment="1" applyFont="1">
      <alignment readingOrder="0"/>
    </xf>
    <xf borderId="0" fillId="0" fontId="15" numFmtId="0" xfId="0" applyAlignment="1" applyFont="1">
      <alignment readingOrder="0"/>
    </xf>
    <xf borderId="0" fillId="0" fontId="15" numFmtId="0" xfId="0" applyFont="1"/>
    <xf borderId="0" fillId="0" fontId="16" numFmtId="0" xfId="0" applyAlignment="1" applyFont="1">
      <alignment readingOrder="0"/>
    </xf>
    <xf borderId="0" fillId="0" fontId="17" numFmtId="0" xfId="0" applyAlignment="1" applyFont="1">
      <alignment readingOrder="0"/>
    </xf>
    <xf borderId="0" fillId="0" fontId="11" numFmtId="0" xfId="0" applyAlignment="1" applyFont="1">
      <alignment horizontal="center"/>
    </xf>
    <xf borderId="2" fillId="4" fontId="12" numFmtId="0" xfId="0" applyAlignment="1" applyBorder="1" applyFill="1" applyFont="1">
      <alignment readingOrder="0"/>
    </xf>
    <xf borderId="3" fillId="4" fontId="11" numFmtId="0" xfId="0" applyBorder="1" applyFont="1"/>
    <xf borderId="3" fillId="4" fontId="11" numFmtId="0" xfId="0" applyAlignment="1" applyBorder="1" applyFont="1">
      <alignment readingOrder="0"/>
    </xf>
    <xf borderId="4" fillId="4" fontId="11" numFmtId="0" xfId="0" applyBorder="1" applyFont="1"/>
    <xf borderId="5" fillId="4" fontId="11" numFmtId="0" xfId="0" applyAlignment="1" applyBorder="1" applyFont="1">
      <alignment readingOrder="0"/>
    </xf>
    <xf borderId="0" fillId="4" fontId="11" numFmtId="0" xfId="0" applyFont="1"/>
    <xf borderId="0" fillId="4" fontId="11" numFmtId="0" xfId="0" applyAlignment="1" applyFont="1">
      <alignment readingOrder="0"/>
    </xf>
    <xf borderId="6" fillId="4" fontId="11" numFmtId="0" xfId="0" applyBorder="1" applyFont="1"/>
    <xf borderId="5" fillId="4" fontId="13" numFmtId="0" xfId="0" applyAlignment="1" applyBorder="1" applyFont="1">
      <alignment readingOrder="0"/>
    </xf>
    <xf borderId="0" fillId="4" fontId="13" numFmtId="0" xfId="0" applyAlignment="1" applyFont="1">
      <alignment readingOrder="0"/>
    </xf>
    <xf borderId="0" fillId="4" fontId="13" numFmtId="0" xfId="0" applyFont="1"/>
    <xf borderId="7" fillId="4" fontId="11" numFmtId="0" xfId="0" applyBorder="1" applyFont="1"/>
    <xf borderId="8" fillId="4" fontId="11" numFmtId="0" xfId="0" applyBorder="1" applyFont="1"/>
    <xf borderId="9" fillId="4" fontId="11" numFmtId="0" xfId="0" applyBorder="1" applyFont="1"/>
    <xf borderId="2" fillId="4" fontId="11" numFmtId="0" xfId="0" applyAlignment="1" applyBorder="1" applyFont="1">
      <alignment readingOrder="0"/>
    </xf>
    <xf borderId="0" fillId="0" fontId="18" numFmtId="0" xfId="0" applyAlignment="1" applyFont="1">
      <alignment readingOrder="0"/>
    </xf>
    <xf borderId="0" fillId="0" fontId="19" numFmtId="0" xfId="0" applyAlignment="1" applyFont="1">
      <alignment readingOrder="0"/>
    </xf>
    <xf borderId="0" fillId="0" fontId="20" numFmtId="0" xfId="0" applyFont="1"/>
    <xf borderId="0" fillId="0" fontId="21" numFmtId="0" xfId="0" applyAlignment="1" applyFont="1">
      <alignment readingOrder="0"/>
    </xf>
    <xf borderId="0" fillId="0" fontId="22" numFmtId="0" xfId="0" applyAlignment="1" applyFont="1">
      <alignment readingOrder="0"/>
    </xf>
    <xf borderId="0" fillId="0" fontId="23" numFmtId="0" xfId="0" applyAlignment="1" applyFont="1">
      <alignment readingOrder="0"/>
    </xf>
    <xf borderId="3" fillId="3" fontId="12" numFmtId="0" xfId="0" applyAlignment="1" applyBorder="1" applyFont="1">
      <alignment readingOrder="0"/>
    </xf>
    <xf borderId="3" fillId="3" fontId="11" numFmtId="0" xfId="0" applyAlignment="1" applyBorder="1" applyFont="1">
      <alignment readingOrder="0" textRotation="0"/>
    </xf>
    <xf borderId="0" fillId="3" fontId="11" numFmtId="0" xfId="0" applyAlignment="1" applyFont="1">
      <alignment textRotation="45"/>
    </xf>
    <xf borderId="7" fillId="3" fontId="13" numFmtId="0" xfId="0" applyAlignment="1" applyBorder="1" applyFont="1">
      <alignment readingOrder="0"/>
    </xf>
    <xf borderId="8" fillId="3" fontId="13" numFmtId="0" xfId="0" applyAlignment="1" applyBorder="1" applyFont="1">
      <alignment readingOrder="0"/>
    </xf>
    <xf borderId="0" fillId="0" fontId="11" numFmtId="166" xfId="0" applyAlignment="1" applyFont="1" applyNumberFormat="1">
      <alignment readingOrder="0"/>
    </xf>
    <xf borderId="0" fillId="0" fontId="15" numFmtId="0" xfId="0" applyAlignment="1" applyFont="1">
      <alignment horizontal="left" readingOrder="0"/>
    </xf>
    <xf borderId="0" fillId="0" fontId="24" numFmtId="0" xfId="0" applyAlignment="1" applyFont="1">
      <alignment readingOrder="0"/>
    </xf>
    <xf borderId="0" fillId="0" fontId="25" numFmtId="0" xfId="0" applyAlignment="1" applyFont="1">
      <alignment readingOrder="0"/>
    </xf>
    <xf borderId="0" fillId="0" fontId="11" numFmtId="3" xfId="0" applyAlignment="1" applyFont="1" applyNumberFormat="1">
      <alignment readingOrder="0"/>
    </xf>
    <xf borderId="2" fillId="5" fontId="11" numFmtId="0" xfId="0" applyBorder="1" applyFill="1" applyFont="1"/>
    <xf borderId="3" fillId="5" fontId="11" numFmtId="0" xfId="0" applyBorder="1" applyFont="1"/>
    <xf borderId="4" fillId="5" fontId="11" numFmtId="0" xfId="0" applyBorder="1" applyFont="1"/>
    <xf borderId="5" fillId="5" fontId="12" numFmtId="0" xfId="0" applyAlignment="1" applyBorder="1" applyFont="1">
      <alignment readingOrder="0"/>
    </xf>
    <xf borderId="0" fillId="5" fontId="11" numFmtId="0" xfId="0" applyFont="1"/>
    <xf borderId="0" fillId="5" fontId="11" numFmtId="0" xfId="0" applyAlignment="1" applyFont="1">
      <alignment readingOrder="0"/>
    </xf>
    <xf borderId="6" fillId="5" fontId="11" numFmtId="0" xfId="0" applyBorder="1" applyFont="1"/>
    <xf borderId="5" fillId="5" fontId="11" numFmtId="0" xfId="0" applyAlignment="1" applyBorder="1" applyFont="1">
      <alignment readingOrder="0"/>
    </xf>
    <xf borderId="5" fillId="5" fontId="13" numFmtId="0" xfId="0" applyAlignment="1" applyBorder="1" applyFont="1">
      <alignment readingOrder="0"/>
    </xf>
    <xf borderId="0" fillId="5" fontId="13" numFmtId="0" xfId="0" applyAlignment="1" applyFont="1">
      <alignment readingOrder="0"/>
    </xf>
    <xf borderId="0" fillId="5" fontId="13" numFmtId="0" xfId="0" applyFont="1"/>
    <xf borderId="7" fillId="5" fontId="11" numFmtId="0" xfId="0" applyBorder="1" applyFont="1"/>
    <xf borderId="8" fillId="5" fontId="11" numFmtId="0" xfId="0" applyBorder="1" applyFont="1"/>
    <xf borderId="9" fillId="5" fontId="11" numFmtId="0" xfId="0" applyBorder="1" applyFont="1"/>
    <xf borderId="2" fillId="5" fontId="11" numFmtId="0" xfId="0" applyAlignment="1" applyBorder="1" applyFont="1">
      <alignment vertical="bottom"/>
    </xf>
    <xf borderId="3" fillId="5" fontId="11" numFmtId="0" xfId="0" applyAlignment="1" applyBorder="1" applyFont="1">
      <alignment vertical="bottom"/>
    </xf>
    <xf borderId="10" fillId="5" fontId="11" numFmtId="0" xfId="0" applyAlignment="1" applyBorder="1" applyFont="1">
      <alignment readingOrder="0" shrinkToFit="0" vertical="bottom" wrapText="0"/>
    </xf>
    <xf borderId="10" fillId="5" fontId="11" numFmtId="0" xfId="0" applyAlignment="1" applyBorder="1" applyFont="1">
      <alignment vertical="bottom"/>
    </xf>
    <xf borderId="10" fillId="5" fontId="11" numFmtId="0" xfId="0" applyAlignment="1" applyBorder="1" applyFont="1">
      <alignment shrinkToFit="0" vertical="bottom" wrapText="0"/>
    </xf>
    <xf borderId="4" fillId="5" fontId="11" numFmtId="0" xfId="0" applyAlignment="1" applyBorder="1" applyFont="1">
      <alignment vertical="bottom"/>
    </xf>
    <xf borderId="11" fillId="5" fontId="11" numFmtId="0" xfId="0" applyAlignment="1" applyBorder="1" applyFont="1">
      <alignment readingOrder="0" shrinkToFit="0" vertical="bottom" wrapText="0"/>
    </xf>
    <xf borderId="0" fillId="5" fontId="11" numFmtId="0" xfId="0" applyAlignment="1" applyFont="1">
      <alignment vertical="bottom"/>
    </xf>
    <xf borderId="12" fillId="5" fontId="11" numFmtId="0" xfId="0" applyAlignment="1" applyBorder="1" applyFont="1">
      <alignment readingOrder="0" shrinkToFit="0" vertical="bottom" wrapText="0"/>
    </xf>
    <xf borderId="0" fillId="5" fontId="11" numFmtId="0" xfId="0" applyAlignment="1" applyFont="1">
      <alignment readingOrder="0" vertical="bottom"/>
    </xf>
    <xf borderId="6" fillId="5" fontId="11" numFmtId="0" xfId="0" applyAlignment="1" applyBorder="1" applyFont="1">
      <alignment vertical="bottom"/>
    </xf>
    <xf borderId="0" fillId="5" fontId="13" numFmtId="0" xfId="0" applyAlignment="1" applyFont="1">
      <alignment readingOrder="0" vertical="bottom"/>
    </xf>
    <xf borderId="5" fillId="5" fontId="11" numFmtId="0" xfId="0" applyAlignment="1" applyBorder="1" applyFont="1">
      <alignment readingOrder="0" vertical="bottom"/>
    </xf>
    <xf borderId="5" fillId="5" fontId="13" numFmtId="0" xfId="0" applyAlignment="1" applyBorder="1" applyFont="1">
      <alignment readingOrder="0" vertical="bottom"/>
    </xf>
    <xf borderId="7" fillId="5" fontId="11" numFmtId="0" xfId="0" applyAlignment="1" applyBorder="1" applyFont="1">
      <alignment vertical="bottom"/>
    </xf>
    <xf borderId="8" fillId="5" fontId="11" numFmtId="0" xfId="0" applyAlignment="1" applyBorder="1" applyFont="1">
      <alignment vertical="bottom"/>
    </xf>
    <xf borderId="9" fillId="5" fontId="11" numFmtId="0" xfId="0" applyAlignment="1" applyBorder="1" applyFont="1">
      <alignment vertical="bottom"/>
    </xf>
    <xf borderId="0" fillId="2" fontId="11" numFmtId="0" xfId="0" applyFont="1"/>
    <xf borderId="0" fillId="2" fontId="11" numFmtId="0" xfId="0" applyAlignment="1" applyFont="1">
      <alignment readingOrder="0"/>
    </xf>
    <xf borderId="2" fillId="6" fontId="11" numFmtId="0" xfId="0" applyBorder="1" applyFill="1" applyFont="1"/>
    <xf borderId="3" fillId="6" fontId="11" numFmtId="0" xfId="0" applyBorder="1" applyFont="1"/>
    <xf borderId="3" fillId="6" fontId="11" numFmtId="0" xfId="0" applyAlignment="1" applyBorder="1" applyFont="1">
      <alignment readingOrder="0"/>
    </xf>
    <xf borderId="4" fillId="6" fontId="11" numFmtId="0" xfId="0" applyBorder="1" applyFont="1"/>
    <xf borderId="5" fillId="6" fontId="12" numFmtId="0" xfId="0" applyAlignment="1" applyBorder="1" applyFont="1">
      <alignment readingOrder="0"/>
    </xf>
    <xf borderId="0" fillId="6" fontId="11" numFmtId="0" xfId="0" applyFont="1"/>
    <xf borderId="0" fillId="6" fontId="12" numFmtId="0" xfId="0" applyAlignment="1" applyFont="1">
      <alignment readingOrder="0"/>
    </xf>
    <xf borderId="0" fillId="6" fontId="11" numFmtId="0" xfId="0" applyAlignment="1" applyFont="1">
      <alignment readingOrder="0"/>
    </xf>
    <xf borderId="0" fillId="6" fontId="11" numFmtId="0" xfId="0" applyAlignment="1" applyFont="1">
      <alignment readingOrder="0" textRotation="0"/>
    </xf>
    <xf borderId="6" fillId="6" fontId="11" numFmtId="0" xfId="0" applyBorder="1" applyFont="1"/>
    <xf borderId="5" fillId="6" fontId="11" numFmtId="0" xfId="0" applyAlignment="1" applyBorder="1" applyFont="1">
      <alignment readingOrder="0"/>
    </xf>
    <xf borderId="5" fillId="6" fontId="13" numFmtId="0" xfId="0" applyAlignment="1" applyBorder="1" applyFont="1">
      <alignment readingOrder="0"/>
    </xf>
    <xf borderId="0" fillId="6" fontId="13" numFmtId="0" xfId="0" applyAlignment="1" applyFont="1">
      <alignment readingOrder="0"/>
    </xf>
    <xf borderId="7" fillId="6" fontId="11" numFmtId="0" xfId="0" applyBorder="1" applyFont="1"/>
    <xf borderId="8" fillId="6" fontId="11" numFmtId="0" xfId="0" applyBorder="1" applyFont="1"/>
    <xf borderId="9" fillId="6" fontId="11" numFmtId="0" xfId="0" applyBorder="1" applyFont="1"/>
    <xf borderId="2" fillId="6" fontId="11" numFmtId="0" xfId="0" applyAlignment="1" applyBorder="1" applyFont="1">
      <alignment readingOrder="0"/>
    </xf>
    <xf borderId="0" fillId="2" fontId="26" numFmtId="0" xfId="0" applyAlignment="1" applyFont="1">
      <alignment readingOrder="0"/>
    </xf>
    <xf borderId="1" fillId="0" fontId="11" numFmtId="0" xfId="0" applyAlignment="1" applyBorder="1" applyFont="1">
      <alignment readingOrder="0"/>
    </xf>
    <xf borderId="2" fillId="7" fontId="11" numFmtId="0" xfId="0" applyAlignment="1" applyBorder="1" applyFill="1" applyFont="1">
      <alignment readingOrder="0"/>
    </xf>
    <xf borderId="3" fillId="7" fontId="11" numFmtId="0" xfId="0" applyBorder="1" applyFont="1"/>
    <xf borderId="3" fillId="7" fontId="12" numFmtId="0" xfId="0" applyAlignment="1" applyBorder="1" applyFont="1">
      <alignment readingOrder="0"/>
    </xf>
    <xf borderId="3" fillId="7" fontId="11" numFmtId="0" xfId="0" applyAlignment="1" applyBorder="1" applyFont="1">
      <alignment readingOrder="0"/>
    </xf>
    <xf borderId="4" fillId="7" fontId="11" numFmtId="0" xfId="0" applyBorder="1" applyFont="1"/>
    <xf borderId="5" fillId="7" fontId="11" numFmtId="0" xfId="0" applyAlignment="1" applyBorder="1" applyFont="1">
      <alignment readingOrder="0"/>
    </xf>
    <xf borderId="0" fillId="7" fontId="11" numFmtId="0" xfId="0" applyFont="1"/>
    <xf borderId="0" fillId="7" fontId="11" numFmtId="0" xfId="0" applyAlignment="1" applyFont="1">
      <alignment readingOrder="0"/>
    </xf>
    <xf borderId="6" fillId="7" fontId="11" numFmtId="0" xfId="0" applyBorder="1" applyFont="1"/>
    <xf borderId="0" fillId="7" fontId="11" numFmtId="0" xfId="0" applyAlignment="1" applyFont="1">
      <alignment textRotation="45"/>
    </xf>
    <xf borderId="5" fillId="7" fontId="13" numFmtId="0" xfId="0" applyAlignment="1" applyBorder="1" applyFont="1">
      <alignment readingOrder="0"/>
    </xf>
    <xf borderId="0" fillId="7" fontId="13" numFmtId="0" xfId="0" applyAlignment="1" applyFont="1">
      <alignment readingOrder="0"/>
    </xf>
    <xf borderId="7" fillId="7" fontId="13" numFmtId="0" xfId="0" applyAlignment="1" applyBorder="1" applyFont="1">
      <alignment readingOrder="0"/>
    </xf>
    <xf borderId="8" fillId="7" fontId="13" numFmtId="0" xfId="0" applyAlignment="1" applyBorder="1" applyFont="1">
      <alignment readingOrder="0"/>
    </xf>
    <xf borderId="8" fillId="7" fontId="11" numFmtId="0" xfId="0" applyBorder="1" applyFont="1"/>
    <xf borderId="8" fillId="7" fontId="11" numFmtId="0" xfId="0" applyAlignment="1" applyBorder="1" applyFont="1">
      <alignment readingOrder="0"/>
    </xf>
    <xf borderId="9" fillId="7" fontId="11" numFmtId="0" xfId="0" applyBorder="1" applyFont="1"/>
    <xf borderId="2" fillId="7" fontId="11" numFmtId="0" xfId="0" applyAlignment="1" applyBorder="1" applyFont="1">
      <alignment vertical="bottom"/>
    </xf>
    <xf borderId="3" fillId="7" fontId="11" numFmtId="0" xfId="0" applyAlignment="1" applyBorder="1" applyFont="1">
      <alignment vertical="bottom"/>
    </xf>
    <xf borderId="10" fillId="7" fontId="11" numFmtId="0" xfId="0" applyAlignment="1" applyBorder="1" applyFont="1">
      <alignment readingOrder="0" shrinkToFit="0" vertical="bottom" wrapText="0"/>
    </xf>
    <xf borderId="10" fillId="7" fontId="11" numFmtId="0" xfId="0" applyAlignment="1" applyBorder="1" applyFont="1">
      <alignment vertical="bottom"/>
    </xf>
    <xf borderId="10" fillId="7" fontId="11" numFmtId="0" xfId="0" applyAlignment="1" applyBorder="1" applyFont="1">
      <alignment shrinkToFit="0" vertical="bottom" wrapText="0"/>
    </xf>
    <xf borderId="4" fillId="7" fontId="11" numFmtId="0" xfId="0" applyAlignment="1" applyBorder="1" applyFont="1">
      <alignment vertical="bottom"/>
    </xf>
    <xf borderId="11" fillId="7" fontId="11" numFmtId="0" xfId="0" applyAlignment="1" applyBorder="1" applyFont="1">
      <alignment readingOrder="0" shrinkToFit="0" vertical="bottom" wrapText="0"/>
    </xf>
    <xf borderId="0" fillId="7" fontId="11" numFmtId="0" xfId="0" applyAlignment="1" applyFont="1">
      <alignment vertical="bottom"/>
    </xf>
    <xf borderId="12" fillId="7" fontId="11" numFmtId="0" xfId="0" applyAlignment="1" applyBorder="1" applyFont="1">
      <alignment readingOrder="0" shrinkToFit="0" vertical="bottom" wrapText="0"/>
    </xf>
    <xf borderId="0" fillId="7" fontId="11" numFmtId="0" xfId="0" applyAlignment="1" applyFont="1">
      <alignment readingOrder="0" vertical="bottom"/>
    </xf>
    <xf borderId="6" fillId="7" fontId="11" numFmtId="0" xfId="0" applyAlignment="1" applyBorder="1" applyFont="1">
      <alignment vertical="bottom"/>
    </xf>
    <xf borderId="0" fillId="7" fontId="13" numFmtId="0" xfId="0" applyAlignment="1" applyFont="1">
      <alignment readingOrder="0" vertical="bottom"/>
    </xf>
    <xf borderId="5" fillId="7" fontId="11" numFmtId="0" xfId="0" applyAlignment="1" applyBorder="1" applyFont="1">
      <alignment readingOrder="0" vertical="bottom"/>
    </xf>
    <xf borderId="5" fillId="7" fontId="13" numFmtId="0" xfId="0" applyAlignment="1" applyBorder="1" applyFont="1">
      <alignment readingOrder="0" vertical="bottom"/>
    </xf>
    <xf borderId="7" fillId="7" fontId="11" numFmtId="0" xfId="0" applyAlignment="1" applyBorder="1" applyFont="1">
      <alignment vertical="bottom"/>
    </xf>
    <xf borderId="8" fillId="7" fontId="11" numFmtId="0" xfId="0" applyAlignment="1" applyBorder="1" applyFont="1">
      <alignment vertical="bottom"/>
    </xf>
    <xf borderId="9" fillId="7" fontId="11" numFmtId="0" xfId="0" applyAlignment="1" applyBorder="1" applyFont="1">
      <alignment vertical="bottom"/>
    </xf>
    <xf borderId="2" fillId="8" fontId="11" numFmtId="0" xfId="0" applyAlignment="1" applyBorder="1" applyFill="1" applyFont="1">
      <alignment readingOrder="0"/>
    </xf>
    <xf borderId="3" fillId="8" fontId="11" numFmtId="0" xfId="0" applyBorder="1" applyFont="1"/>
    <xf borderId="3" fillId="8" fontId="12" numFmtId="0" xfId="0" applyAlignment="1" applyBorder="1" applyFont="1">
      <alignment readingOrder="0"/>
    </xf>
    <xf borderId="3" fillId="8" fontId="11" numFmtId="0" xfId="0" applyAlignment="1" applyBorder="1" applyFont="1">
      <alignment readingOrder="0"/>
    </xf>
    <xf borderId="4" fillId="8" fontId="11" numFmtId="0" xfId="0" applyBorder="1" applyFont="1"/>
    <xf borderId="5" fillId="8" fontId="11" numFmtId="0" xfId="0" applyAlignment="1" applyBorder="1" applyFont="1">
      <alignment readingOrder="0"/>
    </xf>
    <xf borderId="0" fillId="8" fontId="11" numFmtId="0" xfId="0" applyFont="1"/>
    <xf borderId="0" fillId="8" fontId="11" numFmtId="0" xfId="0" applyAlignment="1" applyFont="1">
      <alignment readingOrder="0"/>
    </xf>
    <xf borderId="6" fillId="8" fontId="11" numFmtId="0" xfId="0" applyBorder="1" applyFont="1"/>
    <xf borderId="0" fillId="8" fontId="11" numFmtId="0" xfId="0" applyAlignment="1" applyFont="1">
      <alignment textRotation="45"/>
    </xf>
    <xf borderId="5" fillId="8" fontId="13" numFmtId="0" xfId="0" applyAlignment="1" applyBorder="1" applyFont="1">
      <alignment readingOrder="0"/>
    </xf>
    <xf borderId="0" fillId="8" fontId="13" numFmtId="0" xfId="0" applyAlignment="1" applyFont="1">
      <alignment readingOrder="0"/>
    </xf>
    <xf borderId="7" fillId="8" fontId="13" numFmtId="0" xfId="0" applyAlignment="1" applyBorder="1" applyFont="1">
      <alignment readingOrder="0"/>
    </xf>
    <xf borderId="8" fillId="8" fontId="13" numFmtId="0" xfId="0" applyAlignment="1" applyBorder="1" applyFont="1">
      <alignment readingOrder="0"/>
    </xf>
    <xf borderId="8" fillId="8" fontId="11" numFmtId="0" xfId="0" applyBorder="1" applyFont="1"/>
    <xf borderId="9" fillId="8" fontId="11" numFmtId="0" xfId="0" applyBorder="1" applyFont="1"/>
    <xf borderId="2" fillId="8" fontId="11" numFmtId="0" xfId="0" applyAlignment="1" applyBorder="1" applyFont="1">
      <alignment vertical="bottom"/>
    </xf>
    <xf borderId="3" fillId="8" fontId="11" numFmtId="0" xfId="0" applyAlignment="1" applyBorder="1" applyFont="1">
      <alignment vertical="bottom"/>
    </xf>
    <xf borderId="10" fillId="8" fontId="11" numFmtId="0" xfId="0" applyAlignment="1" applyBorder="1" applyFont="1">
      <alignment readingOrder="0" shrinkToFit="0" vertical="bottom" wrapText="0"/>
    </xf>
    <xf borderId="10" fillId="8" fontId="11" numFmtId="0" xfId="0" applyAlignment="1" applyBorder="1" applyFont="1">
      <alignment vertical="bottom"/>
    </xf>
    <xf borderId="10" fillId="8" fontId="11" numFmtId="0" xfId="0" applyAlignment="1" applyBorder="1" applyFont="1">
      <alignment shrinkToFit="0" vertical="bottom" wrapText="0"/>
    </xf>
    <xf borderId="4" fillId="8" fontId="11" numFmtId="0" xfId="0" applyAlignment="1" applyBorder="1" applyFont="1">
      <alignment vertical="bottom"/>
    </xf>
    <xf borderId="11" fillId="8" fontId="11" numFmtId="0" xfId="0" applyAlignment="1" applyBorder="1" applyFont="1">
      <alignment readingOrder="0" shrinkToFit="0" vertical="bottom" wrapText="0"/>
    </xf>
    <xf borderId="0" fillId="8" fontId="11" numFmtId="0" xfId="0" applyAlignment="1" applyFont="1">
      <alignment vertical="bottom"/>
    </xf>
    <xf borderId="12" fillId="8" fontId="11" numFmtId="0" xfId="0" applyAlignment="1" applyBorder="1" applyFont="1">
      <alignment readingOrder="0" shrinkToFit="0" vertical="bottom" wrapText="0"/>
    </xf>
    <xf borderId="0" fillId="8" fontId="11" numFmtId="0" xfId="0" applyAlignment="1" applyFont="1">
      <alignment readingOrder="0" vertical="bottom"/>
    </xf>
    <xf borderId="6" fillId="8" fontId="11" numFmtId="0" xfId="0" applyAlignment="1" applyBorder="1" applyFont="1">
      <alignment vertical="bottom"/>
    </xf>
    <xf borderId="0" fillId="8" fontId="13" numFmtId="0" xfId="0" applyAlignment="1" applyFont="1">
      <alignment readingOrder="0" vertical="bottom"/>
    </xf>
    <xf borderId="5" fillId="8" fontId="11" numFmtId="0" xfId="0" applyAlignment="1" applyBorder="1" applyFont="1">
      <alignment readingOrder="0" vertical="bottom"/>
    </xf>
    <xf borderId="5" fillId="8" fontId="13" numFmtId="0" xfId="0" applyAlignment="1" applyBorder="1" applyFont="1">
      <alignment readingOrder="0" vertical="bottom"/>
    </xf>
    <xf borderId="7" fillId="8" fontId="11" numFmtId="0" xfId="0" applyAlignment="1" applyBorder="1" applyFont="1">
      <alignment vertical="bottom"/>
    </xf>
    <xf borderId="8" fillId="8" fontId="11" numFmtId="0" xfId="0" applyAlignment="1" applyBorder="1" applyFont="1">
      <alignment vertical="bottom"/>
    </xf>
    <xf borderId="9" fillId="8" fontId="11" numFmtId="0" xfId="0" applyAlignment="1" applyBorder="1" applyFont="1">
      <alignment vertical="bottom"/>
    </xf>
    <xf borderId="2" fillId="9" fontId="12" numFmtId="0" xfId="0" applyAlignment="1" applyBorder="1" applyFill="1" applyFont="1">
      <alignment readingOrder="0"/>
    </xf>
    <xf borderId="3" fillId="9" fontId="11" numFmtId="0" xfId="0" applyBorder="1" applyFont="1"/>
    <xf borderId="3" fillId="9" fontId="12" numFmtId="0" xfId="0" applyAlignment="1" applyBorder="1" applyFont="1">
      <alignment readingOrder="0"/>
    </xf>
    <xf borderId="3" fillId="9" fontId="11" numFmtId="0" xfId="0" applyAlignment="1" applyBorder="1" applyFont="1">
      <alignment readingOrder="0" textRotation="0"/>
    </xf>
    <xf borderId="3" fillId="9" fontId="11" numFmtId="0" xfId="0" applyAlignment="1" applyBorder="1" applyFont="1">
      <alignment readingOrder="0"/>
    </xf>
    <xf borderId="4" fillId="9" fontId="11" numFmtId="0" xfId="0" applyBorder="1" applyFont="1"/>
    <xf borderId="5" fillId="9" fontId="11" numFmtId="0" xfId="0" applyAlignment="1" applyBorder="1" applyFont="1">
      <alignment readingOrder="0"/>
    </xf>
    <xf borderId="0" fillId="9" fontId="11" numFmtId="0" xfId="0" applyFont="1"/>
    <xf borderId="0" fillId="9" fontId="11" numFmtId="0" xfId="0" applyAlignment="1" applyFont="1">
      <alignment readingOrder="0"/>
    </xf>
    <xf borderId="6" fillId="9" fontId="11" numFmtId="0" xfId="0" applyBorder="1" applyFont="1"/>
    <xf borderId="5" fillId="9" fontId="13" numFmtId="0" xfId="0" applyAlignment="1" applyBorder="1" applyFont="1">
      <alignment readingOrder="0"/>
    </xf>
    <xf borderId="0" fillId="9" fontId="13" numFmtId="0" xfId="0" applyAlignment="1" applyFont="1">
      <alignment readingOrder="0"/>
    </xf>
    <xf borderId="7" fillId="9" fontId="13" numFmtId="0" xfId="0" applyAlignment="1" applyBorder="1" applyFont="1">
      <alignment readingOrder="0"/>
    </xf>
    <xf borderId="8" fillId="9" fontId="13" numFmtId="0" xfId="0" applyAlignment="1" applyBorder="1" applyFont="1">
      <alignment readingOrder="0"/>
    </xf>
    <xf borderId="8" fillId="9" fontId="11" numFmtId="0" xfId="0" applyBorder="1" applyFont="1"/>
    <xf borderId="9" fillId="9" fontId="11" numFmtId="0" xfId="0" applyBorder="1" applyFont="1"/>
    <xf borderId="2" fillId="9" fontId="11" numFmtId="0" xfId="0" applyAlignment="1" applyBorder="1" applyFont="1">
      <alignment vertical="bottom"/>
    </xf>
    <xf borderId="3" fillId="9" fontId="11" numFmtId="0" xfId="0" applyAlignment="1" applyBorder="1" applyFont="1">
      <alignment vertical="bottom"/>
    </xf>
    <xf borderId="10" fillId="9" fontId="11" numFmtId="0" xfId="0" applyAlignment="1" applyBorder="1" applyFont="1">
      <alignment readingOrder="0" shrinkToFit="0" vertical="bottom" wrapText="0"/>
    </xf>
    <xf borderId="10" fillId="9" fontId="11" numFmtId="0" xfId="0" applyAlignment="1" applyBorder="1" applyFont="1">
      <alignment vertical="bottom"/>
    </xf>
    <xf borderId="10" fillId="9" fontId="11" numFmtId="0" xfId="0" applyAlignment="1" applyBorder="1" applyFont="1">
      <alignment shrinkToFit="0" vertical="bottom" wrapText="0"/>
    </xf>
    <xf borderId="4" fillId="9" fontId="11" numFmtId="0" xfId="0" applyAlignment="1" applyBorder="1" applyFont="1">
      <alignment vertical="bottom"/>
    </xf>
    <xf borderId="11" fillId="9" fontId="11" numFmtId="0" xfId="0" applyAlignment="1" applyBorder="1" applyFont="1">
      <alignment readingOrder="0" shrinkToFit="0" vertical="bottom" wrapText="0"/>
    </xf>
    <xf borderId="0" fillId="9" fontId="11" numFmtId="0" xfId="0" applyAlignment="1" applyFont="1">
      <alignment vertical="bottom"/>
    </xf>
    <xf borderId="12" fillId="9" fontId="11" numFmtId="0" xfId="0" applyAlignment="1" applyBorder="1" applyFont="1">
      <alignment readingOrder="0" shrinkToFit="0" vertical="bottom" wrapText="0"/>
    </xf>
    <xf borderId="0" fillId="9" fontId="11" numFmtId="0" xfId="0" applyAlignment="1" applyFont="1">
      <alignment readingOrder="0" vertical="bottom"/>
    </xf>
    <xf borderId="6" fillId="9" fontId="11" numFmtId="0" xfId="0" applyAlignment="1" applyBorder="1" applyFont="1">
      <alignment vertical="bottom"/>
    </xf>
    <xf borderId="0" fillId="9" fontId="13" numFmtId="0" xfId="0" applyAlignment="1" applyFont="1">
      <alignment readingOrder="0" vertical="bottom"/>
    </xf>
    <xf borderId="5" fillId="9" fontId="11" numFmtId="0" xfId="0" applyAlignment="1" applyBorder="1" applyFont="1">
      <alignment readingOrder="0" vertical="bottom"/>
    </xf>
    <xf borderId="5" fillId="9" fontId="13" numFmtId="0" xfId="0" applyAlignment="1" applyBorder="1" applyFont="1">
      <alignment readingOrder="0" vertical="bottom"/>
    </xf>
    <xf borderId="7" fillId="9" fontId="11" numFmtId="0" xfId="0" applyAlignment="1" applyBorder="1" applyFont="1">
      <alignment vertical="bottom"/>
    </xf>
    <xf borderId="8" fillId="9" fontId="11" numFmtId="0" xfId="0" applyAlignment="1" applyBorder="1" applyFont="1">
      <alignment vertical="bottom"/>
    </xf>
    <xf borderId="9" fillId="9" fontId="11" numFmtId="0" xfId="0" applyAlignment="1" applyBorder="1" applyFont="1">
      <alignment vertical="bottom"/>
    </xf>
    <xf borderId="2" fillId="10" fontId="11" numFmtId="0" xfId="0" applyBorder="1" applyFill="1" applyFont="1"/>
    <xf borderId="3" fillId="10" fontId="11" numFmtId="0" xfId="0" applyBorder="1" applyFont="1"/>
    <xf borderId="4" fillId="10" fontId="11" numFmtId="0" xfId="0" applyBorder="1" applyFont="1"/>
    <xf borderId="5" fillId="10" fontId="12" numFmtId="0" xfId="0" applyAlignment="1" applyBorder="1" applyFont="1">
      <alignment readingOrder="0"/>
    </xf>
    <xf borderId="0" fillId="10" fontId="11" numFmtId="0" xfId="0" applyFont="1"/>
    <xf borderId="0" fillId="10" fontId="11" numFmtId="0" xfId="0" applyAlignment="1" applyFont="1">
      <alignment readingOrder="0"/>
    </xf>
    <xf borderId="6" fillId="10" fontId="11" numFmtId="0" xfId="0" applyBorder="1" applyFont="1"/>
    <xf borderId="5" fillId="10" fontId="11" numFmtId="0" xfId="0" applyAlignment="1" applyBorder="1" applyFont="1">
      <alignment readingOrder="0"/>
    </xf>
    <xf borderId="5" fillId="10" fontId="13" numFmtId="0" xfId="0" applyAlignment="1" applyBorder="1" applyFont="1">
      <alignment readingOrder="0"/>
    </xf>
    <xf borderId="0" fillId="10" fontId="13" numFmtId="0" xfId="0" applyAlignment="1" applyFont="1">
      <alignment readingOrder="0"/>
    </xf>
    <xf borderId="7" fillId="10" fontId="11" numFmtId="0" xfId="0" applyBorder="1" applyFont="1"/>
    <xf borderId="8" fillId="10" fontId="11" numFmtId="0" xfId="0" applyBorder="1" applyFont="1"/>
    <xf borderId="9" fillId="10" fontId="11" numFmtId="0" xfId="0" applyBorder="1" applyFont="1"/>
    <xf borderId="2" fillId="10" fontId="11" numFmtId="0" xfId="0" applyAlignment="1" applyBorder="1" applyFont="1">
      <alignment readingOrder="0"/>
    </xf>
    <xf borderId="3" fillId="10" fontId="11" numFmtId="0" xfId="0" applyAlignment="1" applyBorder="1" applyFont="1">
      <alignment readingOrder="0"/>
    </xf>
    <xf borderId="2" fillId="11" fontId="12" numFmtId="0" xfId="0" applyAlignment="1" applyBorder="1" applyFill="1" applyFont="1">
      <alignment readingOrder="0"/>
    </xf>
    <xf borderId="3" fillId="11" fontId="11" numFmtId="0" xfId="0" applyBorder="1" applyFont="1"/>
    <xf borderId="3" fillId="11" fontId="12" numFmtId="0" xfId="0" applyAlignment="1" applyBorder="1" applyFont="1">
      <alignment readingOrder="0"/>
    </xf>
    <xf borderId="3" fillId="11" fontId="11" numFmtId="0" xfId="0" applyAlignment="1" applyBorder="1" applyFont="1">
      <alignment readingOrder="0"/>
    </xf>
    <xf borderId="4" fillId="11" fontId="11" numFmtId="0" xfId="0" applyBorder="1" applyFont="1"/>
    <xf borderId="5" fillId="11" fontId="11" numFmtId="0" xfId="0" applyAlignment="1" applyBorder="1" applyFont="1">
      <alignment readingOrder="0"/>
    </xf>
    <xf borderId="0" fillId="11" fontId="11" numFmtId="0" xfId="0" applyFont="1"/>
    <xf borderId="0" fillId="11" fontId="11" numFmtId="0" xfId="0" applyAlignment="1" applyFont="1">
      <alignment readingOrder="0"/>
    </xf>
    <xf borderId="6" fillId="11" fontId="11" numFmtId="0" xfId="0" applyBorder="1" applyFont="1"/>
    <xf borderId="5" fillId="11" fontId="13" numFmtId="0" xfId="0" applyAlignment="1" applyBorder="1" applyFont="1">
      <alignment readingOrder="0"/>
    </xf>
    <xf borderId="0" fillId="11" fontId="13" numFmtId="0" xfId="0" applyAlignment="1" applyFont="1">
      <alignment readingOrder="0"/>
    </xf>
    <xf borderId="7" fillId="11" fontId="13" numFmtId="0" xfId="0" applyAlignment="1" applyBorder="1" applyFont="1">
      <alignment readingOrder="0"/>
    </xf>
    <xf borderId="8" fillId="11" fontId="13" numFmtId="0" xfId="0" applyAlignment="1" applyBorder="1" applyFont="1">
      <alignment readingOrder="0"/>
    </xf>
    <xf borderId="8" fillId="11" fontId="11" numFmtId="0" xfId="0" applyBorder="1" applyFont="1"/>
    <xf borderId="9" fillId="11" fontId="11" numFmtId="0" xfId="0" applyBorder="1" applyFont="1"/>
    <xf borderId="2" fillId="11" fontId="11" numFmtId="0" xfId="0" applyAlignment="1" applyBorder="1" applyFont="1">
      <alignment readingOrder="0"/>
    </xf>
    <xf borderId="7" fillId="11" fontId="11" numFmtId="0" xfId="0" applyBorder="1" applyFont="1"/>
    <xf borderId="2" fillId="12" fontId="11" numFmtId="0" xfId="0" applyAlignment="1" applyBorder="1" applyFill="1" applyFont="1">
      <alignment readingOrder="0"/>
    </xf>
    <xf borderId="3" fillId="12" fontId="11" numFmtId="0" xfId="0" applyBorder="1" applyFont="1"/>
    <xf borderId="3" fillId="12" fontId="12" numFmtId="0" xfId="0" applyAlignment="1" applyBorder="1" applyFont="1">
      <alignment readingOrder="0"/>
    </xf>
    <xf borderId="3" fillId="12" fontId="11" numFmtId="0" xfId="0" applyAlignment="1" applyBorder="1" applyFont="1">
      <alignment readingOrder="0"/>
    </xf>
    <xf borderId="4" fillId="12" fontId="11" numFmtId="0" xfId="0" applyBorder="1" applyFont="1"/>
    <xf borderId="5" fillId="12" fontId="11" numFmtId="0" xfId="0" applyAlignment="1" applyBorder="1" applyFont="1">
      <alignment readingOrder="0"/>
    </xf>
    <xf borderId="0" fillId="12" fontId="11" numFmtId="0" xfId="0" applyFont="1"/>
    <xf borderId="0" fillId="12" fontId="11" numFmtId="0" xfId="0" applyAlignment="1" applyFont="1">
      <alignment readingOrder="0"/>
    </xf>
    <xf borderId="6" fillId="12" fontId="11" numFmtId="0" xfId="0" applyBorder="1" applyFont="1"/>
    <xf borderId="0" fillId="12" fontId="11" numFmtId="0" xfId="0" applyAlignment="1" applyFont="1">
      <alignment textRotation="45"/>
    </xf>
    <xf borderId="5" fillId="12" fontId="13" numFmtId="0" xfId="0" applyAlignment="1" applyBorder="1" applyFont="1">
      <alignment readingOrder="0"/>
    </xf>
    <xf borderId="0" fillId="12" fontId="13" numFmtId="0" xfId="0" applyAlignment="1" applyFont="1">
      <alignment readingOrder="0"/>
    </xf>
    <xf borderId="0" fillId="12" fontId="13" numFmtId="0" xfId="0" applyFont="1"/>
    <xf borderId="7" fillId="12" fontId="13" numFmtId="0" xfId="0" applyAlignment="1" applyBorder="1" applyFont="1">
      <alignment readingOrder="0"/>
    </xf>
    <xf borderId="8" fillId="12" fontId="13" numFmtId="0" xfId="0" applyAlignment="1" applyBorder="1" applyFont="1">
      <alignment readingOrder="0"/>
    </xf>
    <xf borderId="8" fillId="12" fontId="13" numFmtId="0" xfId="0" applyBorder="1" applyFont="1"/>
    <xf borderId="8" fillId="12" fontId="11" numFmtId="0" xfId="0" applyBorder="1" applyFont="1"/>
    <xf borderId="9" fillId="12" fontId="11" numFmtId="0" xfId="0" applyBorder="1" applyFont="1"/>
    <xf borderId="2" fillId="12" fontId="11" numFmtId="0" xfId="0" applyAlignment="1" applyBorder="1" applyFont="1">
      <alignment vertical="bottom"/>
    </xf>
    <xf borderId="3" fillId="12" fontId="11" numFmtId="0" xfId="0" applyAlignment="1" applyBorder="1" applyFont="1">
      <alignment vertical="bottom"/>
    </xf>
    <xf borderId="10" fillId="12" fontId="11" numFmtId="0" xfId="0" applyAlignment="1" applyBorder="1" applyFont="1">
      <alignment readingOrder="0" shrinkToFit="0" vertical="bottom" wrapText="0"/>
    </xf>
    <xf borderId="10" fillId="12" fontId="11" numFmtId="0" xfId="0" applyAlignment="1" applyBorder="1" applyFont="1">
      <alignment vertical="bottom"/>
    </xf>
    <xf borderId="10" fillId="12" fontId="11" numFmtId="0" xfId="0" applyAlignment="1" applyBorder="1" applyFont="1">
      <alignment shrinkToFit="0" vertical="bottom" wrapText="0"/>
    </xf>
    <xf borderId="4" fillId="12" fontId="11" numFmtId="0" xfId="0" applyAlignment="1" applyBorder="1" applyFont="1">
      <alignment vertical="bottom"/>
    </xf>
    <xf borderId="11" fillId="12" fontId="11" numFmtId="0" xfId="0" applyAlignment="1" applyBorder="1" applyFont="1">
      <alignment readingOrder="0" shrinkToFit="0" vertical="bottom" wrapText="0"/>
    </xf>
    <xf borderId="0" fillId="12" fontId="11" numFmtId="0" xfId="0" applyAlignment="1" applyFont="1">
      <alignment vertical="bottom"/>
    </xf>
    <xf borderId="12" fillId="12" fontId="11" numFmtId="0" xfId="0" applyAlignment="1" applyBorder="1" applyFont="1">
      <alignment readingOrder="0" shrinkToFit="0" vertical="bottom" wrapText="0"/>
    </xf>
    <xf borderId="0" fillId="12" fontId="11" numFmtId="0" xfId="0" applyAlignment="1" applyFont="1">
      <alignment readingOrder="0" vertical="bottom"/>
    </xf>
    <xf borderId="6" fillId="12" fontId="11" numFmtId="0" xfId="0" applyAlignment="1" applyBorder="1" applyFont="1">
      <alignment vertical="bottom"/>
    </xf>
    <xf borderId="0" fillId="12" fontId="13" numFmtId="0" xfId="0" applyAlignment="1" applyFont="1">
      <alignment readingOrder="0" vertical="bottom"/>
    </xf>
    <xf borderId="5" fillId="12" fontId="11" numFmtId="0" xfId="0" applyAlignment="1" applyBorder="1" applyFont="1">
      <alignment readingOrder="0" vertical="bottom"/>
    </xf>
    <xf borderId="5" fillId="12" fontId="13" numFmtId="0" xfId="0" applyAlignment="1" applyBorder="1" applyFont="1">
      <alignment readingOrder="0" vertical="bottom"/>
    </xf>
    <xf borderId="7" fillId="12" fontId="11" numFmtId="0" xfId="0" applyAlignment="1" applyBorder="1" applyFont="1">
      <alignment vertical="bottom"/>
    </xf>
    <xf borderId="8" fillId="12" fontId="11" numFmtId="0" xfId="0" applyAlignment="1" applyBorder="1" applyFont="1">
      <alignment vertical="bottom"/>
    </xf>
    <xf borderId="9" fillId="12" fontId="11" numFmtId="0" xfId="0" applyAlignment="1" applyBorder="1" applyFont="1">
      <alignment vertical="bottom"/>
    </xf>
    <xf borderId="2" fillId="13" fontId="11" numFmtId="0" xfId="0" applyAlignment="1" applyBorder="1" applyFill="1" applyFont="1">
      <alignment readingOrder="0"/>
    </xf>
    <xf borderId="3" fillId="13" fontId="11" numFmtId="0" xfId="0" applyBorder="1" applyFont="1"/>
    <xf borderId="3" fillId="13" fontId="12" numFmtId="0" xfId="0" applyAlignment="1" applyBorder="1" applyFont="1">
      <alignment readingOrder="0"/>
    </xf>
    <xf borderId="3" fillId="13" fontId="11" numFmtId="0" xfId="0" applyAlignment="1" applyBorder="1" applyFont="1">
      <alignment readingOrder="0"/>
    </xf>
    <xf borderId="3" fillId="13" fontId="11" numFmtId="0" xfId="0" applyAlignment="1" applyBorder="1" applyFont="1">
      <alignment readingOrder="0" textRotation="0"/>
    </xf>
    <xf borderId="4" fillId="13" fontId="11" numFmtId="0" xfId="0" applyBorder="1" applyFont="1"/>
    <xf borderId="5" fillId="13" fontId="11" numFmtId="0" xfId="0" applyAlignment="1" applyBorder="1" applyFont="1">
      <alignment readingOrder="0"/>
    </xf>
    <xf borderId="0" fillId="13" fontId="11" numFmtId="0" xfId="0" applyFont="1"/>
    <xf borderId="0" fillId="13" fontId="11" numFmtId="0" xfId="0" applyAlignment="1" applyFont="1">
      <alignment readingOrder="0"/>
    </xf>
    <xf borderId="6" fillId="13" fontId="11" numFmtId="0" xfId="0" applyBorder="1" applyFont="1"/>
    <xf borderId="0" fillId="13" fontId="11" numFmtId="0" xfId="0" applyAlignment="1" applyFont="1">
      <alignment textRotation="45"/>
    </xf>
    <xf borderId="5" fillId="13" fontId="13" numFmtId="0" xfId="0" applyAlignment="1" applyBorder="1" applyFont="1">
      <alignment readingOrder="0"/>
    </xf>
    <xf borderId="0" fillId="13" fontId="13" numFmtId="0" xfId="0" applyAlignment="1" applyFont="1">
      <alignment readingOrder="0"/>
    </xf>
    <xf borderId="0" fillId="13" fontId="13" numFmtId="0" xfId="0" applyFont="1"/>
    <xf borderId="7" fillId="13" fontId="13" numFmtId="0" xfId="0" applyAlignment="1" applyBorder="1" applyFont="1">
      <alignment readingOrder="0"/>
    </xf>
    <xf borderId="8" fillId="13" fontId="13" numFmtId="0" xfId="0" applyAlignment="1" applyBorder="1" applyFont="1">
      <alignment readingOrder="0"/>
    </xf>
    <xf borderId="8" fillId="13" fontId="11" numFmtId="0" xfId="0" applyBorder="1" applyFont="1"/>
    <xf borderId="8" fillId="13" fontId="13" numFmtId="0" xfId="0" applyBorder="1" applyFont="1"/>
    <xf borderId="9" fillId="13" fontId="11" numFmtId="0" xfId="0" applyBorder="1" applyFont="1"/>
    <xf borderId="7" fillId="13" fontId="11" numFmtId="0" xfId="0" applyBorder="1" applyFont="1"/>
    <xf borderId="2" fillId="9" fontId="11" numFmtId="0" xfId="0" applyBorder="1" applyFont="1"/>
    <xf borderId="5" fillId="9" fontId="12" numFmtId="0" xfId="0" applyAlignment="1" applyBorder="1" applyFont="1">
      <alignment readingOrder="0"/>
    </xf>
    <xf borderId="0" fillId="9" fontId="12" numFmtId="0" xfId="0" applyAlignment="1" applyFont="1">
      <alignment readingOrder="0"/>
    </xf>
    <xf borderId="7" fillId="9" fontId="11" numFmtId="0" xfId="0" applyBorder="1" applyFont="1"/>
    <xf borderId="2" fillId="9" fontId="11" numFmtId="0" xfId="0" applyAlignment="1" applyBorder="1" applyFont="1">
      <alignment readingOrder="0"/>
    </xf>
    <xf borderId="2" fillId="14" fontId="11" numFmtId="0" xfId="0" applyBorder="1" applyFill="1" applyFont="1"/>
    <xf borderId="3" fillId="14" fontId="11" numFmtId="0" xfId="0" applyBorder="1" applyFont="1"/>
    <xf borderId="3" fillId="14" fontId="11" numFmtId="0" xfId="0" applyAlignment="1" applyBorder="1" applyFont="1">
      <alignment readingOrder="0"/>
    </xf>
    <xf borderId="4" fillId="14" fontId="11" numFmtId="0" xfId="0" applyBorder="1" applyFont="1"/>
    <xf borderId="5" fillId="14" fontId="12" numFmtId="0" xfId="0" applyAlignment="1" applyBorder="1" applyFont="1">
      <alignment readingOrder="0"/>
    </xf>
    <xf borderId="0" fillId="14" fontId="11" numFmtId="0" xfId="0" applyFont="1"/>
    <xf borderId="0" fillId="14" fontId="12" numFmtId="0" xfId="0" applyAlignment="1" applyFont="1">
      <alignment readingOrder="0"/>
    </xf>
    <xf borderId="0" fillId="14" fontId="11" numFmtId="0" xfId="0" applyAlignment="1" applyFont="1">
      <alignment readingOrder="0"/>
    </xf>
    <xf borderId="6" fillId="14" fontId="11" numFmtId="0" xfId="0" applyBorder="1" applyFont="1"/>
    <xf borderId="5" fillId="14" fontId="11" numFmtId="0" xfId="0" applyAlignment="1" applyBorder="1" applyFont="1">
      <alignment readingOrder="0"/>
    </xf>
    <xf borderId="5" fillId="14" fontId="13" numFmtId="0" xfId="0" applyAlignment="1" applyBorder="1" applyFont="1">
      <alignment readingOrder="0"/>
    </xf>
    <xf borderId="0" fillId="14" fontId="13" numFmtId="0" xfId="0" applyAlignment="1" applyFont="1">
      <alignment readingOrder="0"/>
    </xf>
    <xf borderId="0" fillId="14" fontId="13" numFmtId="0" xfId="0" applyFont="1"/>
    <xf borderId="7" fillId="14" fontId="11" numFmtId="0" xfId="0" applyBorder="1" applyFont="1"/>
    <xf borderId="8" fillId="14" fontId="11" numFmtId="0" xfId="0" applyBorder="1" applyFont="1"/>
    <xf borderId="9" fillId="14" fontId="11" numFmtId="0" xfId="0" applyBorder="1" applyFont="1"/>
    <xf borderId="2" fillId="15" fontId="11" numFmtId="0" xfId="0" applyBorder="1" applyFill="1" applyFont="1"/>
    <xf borderId="3" fillId="15" fontId="11" numFmtId="0" xfId="0" applyBorder="1" applyFont="1"/>
    <xf borderId="4" fillId="15" fontId="11" numFmtId="0" xfId="0" applyBorder="1" applyFont="1"/>
    <xf borderId="5" fillId="15" fontId="11" numFmtId="0" xfId="0" applyAlignment="1" applyBorder="1" applyFont="1">
      <alignment readingOrder="0"/>
    </xf>
    <xf borderId="0" fillId="15" fontId="11" numFmtId="0" xfId="0" applyFont="1"/>
    <xf borderId="0" fillId="15" fontId="12" numFmtId="0" xfId="0" applyAlignment="1" applyFont="1">
      <alignment readingOrder="0"/>
    </xf>
    <xf borderId="0" fillId="15" fontId="11" numFmtId="0" xfId="0" applyAlignment="1" applyFont="1">
      <alignment readingOrder="0"/>
    </xf>
    <xf borderId="0" fillId="15" fontId="11" numFmtId="0" xfId="0" applyAlignment="1" applyFont="1">
      <alignment readingOrder="0" textRotation="0"/>
    </xf>
    <xf borderId="6" fillId="15" fontId="11" numFmtId="0" xfId="0" applyBorder="1" applyFont="1"/>
    <xf borderId="0" fillId="15" fontId="11" numFmtId="0" xfId="0" applyAlignment="1" applyFont="1">
      <alignment textRotation="45"/>
    </xf>
    <xf borderId="5" fillId="15" fontId="13" numFmtId="0" xfId="0" applyAlignment="1" applyBorder="1" applyFont="1">
      <alignment readingOrder="0"/>
    </xf>
    <xf borderId="0" fillId="15" fontId="13" numFmtId="0" xfId="0" applyAlignment="1" applyFont="1">
      <alignment readingOrder="0"/>
    </xf>
    <xf borderId="7" fillId="15" fontId="11" numFmtId="0" xfId="0" applyBorder="1" applyFont="1"/>
    <xf borderId="8" fillId="15" fontId="11" numFmtId="0" xfId="0" applyBorder="1" applyFont="1"/>
    <xf borderId="9" fillId="15" fontId="11" numFmtId="0" xfId="0" applyBorder="1" applyFont="1"/>
    <xf borderId="2" fillId="15" fontId="11" numFmtId="0" xfId="0" applyAlignment="1" applyBorder="1" applyFont="1">
      <alignment readingOrder="0"/>
    </xf>
    <xf borderId="3" fillId="15" fontId="11" numFmtId="0" xfId="0" applyAlignment="1" applyBorder="1" applyFont="1">
      <alignment readingOrder="0"/>
    </xf>
    <xf borderId="0" fillId="0" fontId="11" numFmtId="0" xfId="0" applyAlignment="1" applyFont="1">
      <alignment shrinkToFit="0" wrapText="1"/>
    </xf>
    <xf borderId="0" fillId="0" fontId="11" numFmtId="0" xfId="0" applyAlignment="1" applyFont="1">
      <alignment readingOrder="0" shrinkToFit="0" wrapText="1"/>
    </xf>
    <xf borderId="0" fillId="2" fontId="2" numFmtId="0" xfId="0" applyAlignment="1" applyFont="1">
      <alignment horizontal="left" readingOrder="0"/>
    </xf>
    <xf borderId="0" fillId="2" fontId="27" numFmtId="0" xfId="0" applyAlignment="1" applyFont="1">
      <alignment readingOrder="0"/>
    </xf>
    <xf borderId="0" fillId="0" fontId="28" numFmtId="0" xfId="0" applyAlignment="1" applyFont="1">
      <alignment readingOrder="0"/>
    </xf>
    <xf borderId="0" fillId="2" fontId="29" numFmtId="0" xfId="0" applyAlignment="1" applyFont="1">
      <alignment readingOrder="0"/>
    </xf>
    <xf borderId="0" fillId="2" fontId="29" numFmtId="0" xfId="0" applyAlignment="1" applyFont="1">
      <alignment horizontal="left" readingOrder="0"/>
    </xf>
    <xf borderId="0" fillId="0" fontId="30" numFmtId="0" xfId="0" applyAlignment="1" applyFont="1">
      <alignment readingOrder="0"/>
    </xf>
    <xf borderId="0" fillId="0" fontId="31" numFmtId="0" xfId="0" applyAlignment="1" applyFont="1">
      <alignment readingOrder="0"/>
    </xf>
    <xf borderId="0" fillId="0" fontId="32" numFmtId="0" xfId="0" applyAlignment="1" applyFont="1">
      <alignment readingOrder="0"/>
    </xf>
  </cellXfs>
  <cellStyles count="1">
    <cellStyle xfId="0" name="Normal" builtinId="0"/>
  </cellStyles>
  <dxfs count="1">
    <dxf>
      <font/>
      <fill>
        <patternFill patternType="solid">
          <fgColor rgb="FFB7E1CD"/>
          <bgColor rgb="FFB7E1CD"/>
        </patternFill>
      </fill>
      <border/>
    </dxf>
  </dxfs>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24" Type="http://schemas.openxmlformats.org/officeDocument/2006/relationships/worksheet" Target="worksheets/sheet21.xml"/><Relationship Id="rId12" Type="http://schemas.openxmlformats.org/officeDocument/2006/relationships/worksheet" Target="worksheets/sheet9.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GRAFICA DE BARRAS - PREGUNTA 1 (SEXO)</a:t>
            </a:r>
          </a:p>
        </c:rich>
      </c:tx>
      <c:overlay val="0"/>
    </c:title>
    <c:view3D>
      <c:rotX val="15"/>
      <c:rotY val="20"/>
      <c:depthPercent val="100"/>
      <c:rAngAx val="1"/>
    </c:view3D>
    <c:plotArea>
      <c:layout/>
      <c:bar3DChart>
        <c:barDir val="col"/>
        <c:grouping val="clustered"/>
        <c:ser>
          <c:idx val="0"/>
          <c:order val="0"/>
          <c:spPr>
            <a:solidFill>
              <a:schemeClr val="accent2"/>
            </a:solidFill>
            <a:ln cmpd="sng">
              <a:solidFill>
                <a:srgbClr val="000000"/>
              </a:solidFill>
            </a:ln>
          </c:spPr>
          <c:dLbls>
            <c:numFmt formatCode="General" sourceLinked="0"/>
            <c:txPr>
              <a:bodyPr/>
              <a:lstStyle/>
              <a:p>
                <a:pPr lvl="0">
                  <a:defRPr/>
                </a:pPr>
              </a:p>
            </c:txPr>
            <c:showLegendKey val="0"/>
            <c:showVal val="1"/>
            <c:showCatName val="0"/>
            <c:showSerName val="0"/>
            <c:showPercent val="0"/>
            <c:showBubbleSize val="0"/>
          </c:dLbls>
          <c:cat>
            <c:strRef>
              <c:f>'PREGUNTA 1'!$B$4:$B$5</c:f>
            </c:strRef>
          </c:cat>
          <c:val>
            <c:numRef>
              <c:f>'PREGUNTA 1'!$C$4:$C$5</c:f>
              <c:numCache/>
            </c:numRef>
          </c:val>
        </c:ser>
        <c:axId val="1465533633"/>
        <c:axId val="1531807606"/>
      </c:bar3DChart>
      <c:catAx>
        <c:axId val="146553363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cross"/>
        <c:minorTickMark val="none"/>
        <c:spPr/>
        <c:txPr>
          <a:bodyPr rot="0"/>
          <a:lstStyle/>
          <a:p>
            <a:pPr lvl="0">
              <a:defRPr b="0">
                <a:solidFill>
                  <a:srgbClr val="000000"/>
                </a:solidFill>
                <a:latin typeface="+mn-lt"/>
              </a:defRPr>
            </a:pPr>
          </a:p>
        </c:txPr>
        <c:crossAx val="1531807606"/>
      </c:catAx>
      <c:valAx>
        <c:axId val="1531807606"/>
        <c:scaling>
          <c:orientation val="minMax"/>
          <c:max val="4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465533633"/>
      </c:valAx>
    </c:plotArea>
    <c:legend>
      <c:legendPos val="r"/>
      <c:overlay val="0"/>
      <c:txPr>
        <a:bodyPr/>
        <a:lstStyle/>
        <a:p>
          <a:pPr lvl="0">
            <a:defRPr b="0">
              <a:solidFill>
                <a:schemeClr val="accent6"/>
              </a:solidFill>
              <a:latin typeface="Arial black"/>
            </a:defRPr>
          </a:pPr>
        </a:p>
      </c:txPr>
    </c:legend>
    <c:plotVisOnly val="1"/>
  </c:chart>
</c:chartSpace>
</file>

<file path=xl/charts/chart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CIRCULOGRAMA - PREGUNTA 1(SEXO)</a:t>
            </a:r>
          </a:p>
        </c:rich>
      </c:tx>
      <c:overlay val="0"/>
    </c:title>
    <c:view3D>
      <c:rotX val="50"/>
      <c:perspective val="0"/>
    </c:view3D>
    <c:plotArea>
      <c:layout/>
      <c:pie3DChart>
        <c:varyColors val="1"/>
        <c:ser>
          <c:idx val="0"/>
          <c:order val="0"/>
          <c:dPt>
            <c:idx val="0"/>
            <c:spPr>
              <a:solidFill>
                <a:srgbClr val="4285F4"/>
              </a:solidFill>
            </c:spPr>
          </c:dPt>
          <c:dPt>
            <c:idx val="1"/>
            <c:spPr>
              <a:solidFill>
                <a:srgbClr val="EA4335"/>
              </a:solidFill>
            </c:spPr>
          </c:dPt>
          <c:dLbls>
            <c:showLegendKey val="0"/>
            <c:showVal val="1"/>
            <c:showCatName val="0"/>
            <c:showSerName val="0"/>
            <c:showPercent val="0"/>
            <c:showBubbleSize val="0"/>
            <c:showLeaderLines val="1"/>
          </c:dLbls>
          <c:cat>
            <c:strRef>
              <c:f>'PREGUNTA 1'!$B$4:$B$5</c:f>
            </c:strRef>
          </c:cat>
          <c:val>
            <c:numRef>
              <c:f>'PREGUNTA 1'!$C$4:$C$5</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1A1A1A"/>
              </a:solidFill>
              <a:latin typeface="+mn-lt"/>
            </a:defRPr>
          </a:pPr>
        </a:p>
      </c:txPr>
    </c:legend>
    <c:plotVisOnly val="1"/>
  </c:chart>
  <c:spPr>
    <a:solidFill>
      <a:srgbClr val="FFFFFF"/>
    </a:solidFill>
  </c:spPr>
</c:chartSpace>
</file>

<file path=xl/charts/chart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EDAD</a:t>
            </a:r>
          </a:p>
        </c:rich>
      </c:tx>
      <c:overlay val="0"/>
    </c:title>
    <c:view3D>
      <c:rotX val="15"/>
      <c:rotY val="20"/>
      <c:depthPercent val="100"/>
      <c:rAngAx val="1"/>
    </c:view3D>
    <c:plotArea>
      <c:layout/>
      <c:bar3DChart>
        <c:barDir val="col"/>
        <c:grouping val="clustered"/>
        <c:ser>
          <c:idx val="0"/>
          <c:order val="0"/>
          <c:spPr>
            <a:solidFill>
              <a:schemeClr val="accent1"/>
            </a:solidFill>
            <a:ln cmpd="sng">
              <a:solidFill>
                <a:srgbClr val="000000"/>
              </a:solidFill>
            </a:ln>
          </c:spPr>
          <c:dLbls>
            <c:numFmt formatCode="General" sourceLinked="1"/>
            <c:txPr>
              <a:bodyPr/>
              <a:lstStyle/>
              <a:p>
                <a:pPr lvl="0">
                  <a:defRPr/>
                </a:pPr>
              </a:p>
            </c:txPr>
            <c:showLegendKey val="0"/>
            <c:showVal val="1"/>
            <c:showCatName val="0"/>
            <c:showSerName val="0"/>
            <c:showPercent val="0"/>
            <c:showBubbleSize val="0"/>
          </c:dLbls>
          <c:cat>
            <c:strRef>
              <c:f>'PREGUNTA 2'!$B$4:$B$6</c:f>
            </c:strRef>
          </c:cat>
          <c:val>
            <c:numRef>
              <c:f>'PREGUNTA 2'!$C$4:$C$6</c:f>
              <c:numCache/>
            </c:numRef>
          </c:val>
        </c:ser>
        <c:axId val="31470733"/>
        <c:axId val="1976291777"/>
      </c:bar3DChart>
      <c:catAx>
        <c:axId val="3147073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976291777"/>
      </c:catAx>
      <c:valAx>
        <c:axId val="197629177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31470733"/>
      </c:valAx>
    </c:plotArea>
    <c:legend>
      <c:legendPos val="r"/>
      <c:overlay val="0"/>
      <c:txPr>
        <a:bodyPr/>
        <a:lstStyle/>
        <a:p>
          <a:pPr lvl="0">
            <a:defRPr b="0">
              <a:solidFill>
                <a:srgbClr val="1A1A1A"/>
              </a:solidFill>
              <a:latin typeface="+mn-lt"/>
            </a:defRPr>
          </a:pPr>
        </a:p>
      </c:txPr>
    </c:legend>
    <c:plotVisOnly val="1"/>
  </c:chart>
  <c:spPr>
    <a:solidFill>
      <a:srgbClr val="FFFFFF">
        <a:alpha val="0"/>
      </a:srgbClr>
    </a:solidFill>
  </c:spPr>
</c:chartSpace>
</file>

<file path=xl/charts/chart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EDAD</a:t>
            </a:r>
          </a:p>
        </c:rich>
      </c:tx>
      <c:overlay val="0"/>
    </c:title>
    <c:plotArea>
      <c:layout/>
      <c:doughnutChart>
        <c:varyColors val="1"/>
        <c:ser>
          <c:idx val="0"/>
          <c:order val="0"/>
          <c:dPt>
            <c:idx val="0"/>
            <c:spPr>
              <a:solidFill>
                <a:schemeClr val="accent6"/>
              </a:solidFill>
            </c:spPr>
          </c:dPt>
          <c:dPt>
            <c:idx val="1"/>
            <c:spPr>
              <a:solidFill>
                <a:srgbClr val="EA4335"/>
              </a:solidFill>
            </c:spPr>
          </c:dPt>
          <c:dPt>
            <c:idx val="2"/>
            <c:spPr>
              <a:solidFill>
                <a:srgbClr val="FBBC04"/>
              </a:solidFill>
            </c:spPr>
          </c:dPt>
          <c:dLbls>
            <c:showLegendKey val="0"/>
            <c:showVal val="1"/>
            <c:showCatName val="0"/>
            <c:showSerName val="0"/>
            <c:showPercent val="0"/>
            <c:showBubbleSize val="0"/>
            <c:showLeaderLines val="1"/>
          </c:dLbls>
          <c:cat>
            <c:strRef>
              <c:f>'PREGUNTA 2'!$B$4:$B$6</c:f>
            </c:strRef>
          </c:cat>
          <c:val>
            <c:numRef>
              <c:f>'PREGUNTA 2'!$C$4:$C$6</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1A1A1A"/>
              </a:solidFill>
              <a:latin typeface="+mn-lt"/>
            </a:defRPr>
          </a:pPr>
        </a:p>
      </c:txPr>
    </c:legend>
    <c:plotVisOnly val="1"/>
  </c:chart>
</c:chartSpace>
</file>

<file path=xl/charts/chart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¿EL PROUCTO CUBRE TUS NECESIDADES?</a:t>
            </a:r>
          </a:p>
        </c:rich>
      </c:tx>
      <c:overlay val="0"/>
    </c:title>
    <c:view3D>
      <c:rotX val="15"/>
      <c:rotY val="20"/>
      <c:depthPercent val="100"/>
      <c:rAngAx val="1"/>
    </c:view3D>
    <c:plotArea>
      <c:layout/>
      <c:bar3DChart>
        <c:barDir val="col"/>
        <c:grouping val="clustered"/>
        <c:ser>
          <c:idx val="0"/>
          <c:order val="0"/>
          <c:spPr>
            <a:solidFill>
              <a:schemeClr val="accent1"/>
            </a:solidFill>
            <a:ln cmpd="sng">
              <a:solidFill>
                <a:srgbClr val="000000"/>
              </a:solidFill>
            </a:ln>
          </c:spPr>
          <c:dLbls>
            <c:numFmt formatCode="General" sourceLinked="1"/>
            <c:txPr>
              <a:bodyPr/>
              <a:lstStyle/>
              <a:p>
                <a:pPr lvl="0">
                  <a:defRPr/>
                </a:pPr>
              </a:p>
            </c:txPr>
            <c:showLegendKey val="0"/>
            <c:showVal val="1"/>
            <c:showCatName val="0"/>
            <c:showSerName val="0"/>
            <c:showPercent val="0"/>
            <c:showBubbleSize val="0"/>
          </c:dLbls>
          <c:cat>
            <c:strRef>
              <c:f>'PREGUNTA 3'!$B$4:$B$6</c:f>
            </c:strRef>
          </c:cat>
          <c:val>
            <c:numRef>
              <c:f>'PREGUNTA 3'!$C$4:$C$6</c:f>
              <c:numCache/>
            </c:numRef>
          </c:val>
        </c:ser>
        <c:axId val="959486417"/>
        <c:axId val="160628497"/>
      </c:bar3DChart>
      <c:catAx>
        <c:axId val="95948641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60628497"/>
      </c:catAx>
      <c:valAx>
        <c:axId val="16062849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959486417"/>
      </c:valAx>
    </c:plotArea>
    <c:legend>
      <c:legendPos val="r"/>
      <c:overlay val="0"/>
      <c:txPr>
        <a:bodyPr/>
        <a:lstStyle/>
        <a:p>
          <a:pPr lvl="0">
            <a:defRPr b="0">
              <a:solidFill>
                <a:srgbClr val="1A1A1A"/>
              </a:solidFill>
              <a:latin typeface="+mn-lt"/>
            </a:defRPr>
          </a:pPr>
        </a:p>
      </c:txPr>
    </c:legend>
    <c:plotVisOnly val="1"/>
  </c:chart>
</c:chartSpace>
</file>

<file path=xl/charts/chart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¿EL PROUCTO CUBRE TUS NECESIDADES?</a:t>
            </a:r>
          </a:p>
        </c:rich>
      </c:tx>
      <c:overlay val="0"/>
    </c:title>
    <c:plotArea>
      <c:layout/>
      <c:pieChart>
        <c:varyColors val="1"/>
        <c:ser>
          <c:idx val="0"/>
          <c:order val="0"/>
          <c:dPt>
            <c:idx val="0"/>
            <c:spPr>
              <a:solidFill>
                <a:srgbClr val="4285F4"/>
              </a:solidFill>
            </c:spPr>
          </c:dPt>
          <c:dPt>
            <c:idx val="1"/>
            <c:spPr>
              <a:solidFill>
                <a:srgbClr val="EA4335"/>
              </a:solidFill>
            </c:spPr>
          </c:dPt>
          <c:dPt>
            <c:idx val="2"/>
            <c:spPr>
              <a:solidFill>
                <a:srgbClr val="FBBC04"/>
              </a:solidFill>
            </c:spPr>
          </c:dPt>
          <c:dLbls>
            <c:showLegendKey val="0"/>
            <c:showVal val="1"/>
            <c:showCatName val="0"/>
            <c:showSerName val="0"/>
            <c:showPercent val="0"/>
            <c:showBubbleSize val="0"/>
            <c:showLeaderLines val="1"/>
          </c:dLbls>
          <c:val>
            <c:numRef>
              <c:f>'PREGUNTA 3'!$C$4:$C$6</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1A1A1A"/>
              </a:solidFill>
              <a:latin typeface="+mn-lt"/>
            </a:defRPr>
          </a:pPr>
        </a:p>
      </c:txPr>
    </c:legend>
    <c:plotVisOnly val="1"/>
  </c:chart>
</c:chartSpace>
</file>

<file path=xl/charts/chart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¿COMO CONOCISTE ESTE PRODUCTO?</a:t>
            </a:r>
          </a:p>
        </c:rich>
      </c:tx>
      <c:overlay val="0"/>
    </c:title>
    <c:view3D>
      <c:rotX val="15"/>
      <c:rotY val="20"/>
      <c:depthPercent val="100"/>
      <c:rAngAx val="1"/>
    </c:view3D>
    <c:plotArea>
      <c:layout/>
      <c:bar3DChart>
        <c:barDir val="col"/>
        <c:grouping val="clustered"/>
        <c:ser>
          <c:idx val="0"/>
          <c:order val="0"/>
          <c:spPr>
            <a:solidFill>
              <a:schemeClr val="accent5"/>
            </a:solidFill>
            <a:ln cmpd="sng">
              <a:solidFill>
                <a:srgbClr val="000000"/>
              </a:solidFill>
            </a:ln>
          </c:spPr>
          <c:dPt>
            <c:idx val="0"/>
          </c:dPt>
          <c:dLbls>
            <c:numFmt formatCode="General" sourceLinked="1"/>
            <c:txPr>
              <a:bodyPr/>
              <a:lstStyle/>
              <a:p>
                <a:pPr lvl="0">
                  <a:defRPr/>
                </a:pPr>
              </a:p>
            </c:txPr>
            <c:showLegendKey val="0"/>
            <c:showVal val="1"/>
            <c:showCatName val="0"/>
            <c:showSerName val="0"/>
            <c:showPercent val="0"/>
            <c:showBubbleSize val="0"/>
          </c:dLbls>
          <c:cat>
            <c:strRef>
              <c:f>'PREGUNTA 4'!$B$4:$B$6</c:f>
            </c:strRef>
          </c:cat>
          <c:val>
            <c:numRef>
              <c:f>'PREGUNTA 4'!$C$4:$C$6</c:f>
              <c:numCache/>
            </c:numRef>
          </c:val>
        </c:ser>
        <c:axId val="1801117871"/>
        <c:axId val="1990822749"/>
      </c:bar3DChart>
      <c:catAx>
        <c:axId val="1801117871"/>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990822749"/>
      </c:catAx>
      <c:valAx>
        <c:axId val="199082274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801117871"/>
      </c:valAx>
    </c:plotArea>
    <c:legend>
      <c:legendPos val="r"/>
      <c:overlay val="0"/>
      <c:txPr>
        <a:bodyPr/>
        <a:lstStyle/>
        <a:p>
          <a:pPr lvl="0">
            <a:defRPr b="0">
              <a:solidFill>
                <a:srgbClr val="1A1A1A"/>
              </a:solidFill>
              <a:latin typeface="+mn-lt"/>
            </a:defRPr>
          </a:pPr>
        </a:p>
      </c:txPr>
    </c:legend>
    <c:plotVisOnly val="1"/>
  </c:chart>
  <c:spPr>
    <a:solidFill>
      <a:srgbClr val="FFFFFF"/>
    </a:solidFill>
  </c:spPr>
</c:chartSpace>
</file>

<file path=xl/charts/chart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¿COMO CONOCISTE ESTE PRODUCTO?</a:t>
            </a:r>
          </a:p>
        </c:rich>
      </c:tx>
      <c:overlay val="0"/>
    </c:title>
    <c:view3D>
      <c:rotX val="50"/>
      <c:perspective val="0"/>
    </c:view3D>
    <c:plotArea>
      <c:layout/>
      <c:pie3DChart>
        <c:varyColors val="1"/>
        <c:ser>
          <c:idx val="0"/>
          <c:order val="0"/>
          <c:dPt>
            <c:idx val="0"/>
            <c:spPr>
              <a:solidFill>
                <a:srgbClr val="F6B26B"/>
              </a:solidFill>
            </c:spPr>
          </c:dPt>
          <c:dPt>
            <c:idx val="1"/>
            <c:spPr>
              <a:solidFill>
                <a:srgbClr val="FFD5A9"/>
              </a:solidFill>
            </c:spPr>
          </c:dPt>
          <c:dPt>
            <c:idx val="2"/>
            <c:spPr>
              <a:solidFill>
                <a:schemeClr val="accent5"/>
              </a:solidFill>
            </c:spPr>
          </c:dPt>
          <c:dLbls>
            <c:dLbl>
              <c:idx val="0"/>
              <c:txPr>
                <a:bodyPr/>
                <a:lstStyle/>
                <a:p>
                  <a:pPr lvl="0">
                    <a:defRPr>
                      <a:solidFill>
                        <a:srgbClr val="FFFFFF"/>
                      </a:solidFill>
                    </a:defRPr>
                  </a:pPr>
                </a:p>
              </c:txPr>
              <c:showLegendKey val="0"/>
              <c:showVal val="1"/>
              <c:showCatName val="0"/>
              <c:showSerName val="0"/>
              <c:showPercent val="0"/>
              <c:showBubbleSize val="0"/>
            </c:dLbl>
            <c:dLbl>
              <c:idx val="1"/>
              <c:txPr>
                <a:bodyPr/>
                <a:lstStyle/>
                <a:p>
                  <a:pPr lvl="0">
                    <a:defRPr>
                      <a:solidFill>
                        <a:srgbClr val="FFFFFF"/>
                      </a:solidFill>
                    </a:defRPr>
                  </a:pPr>
                </a:p>
              </c:txPr>
              <c:showLegendKey val="0"/>
              <c:showVal val="1"/>
              <c:showCatName val="0"/>
              <c:showSerName val="0"/>
              <c:showPercent val="0"/>
              <c:showBubbleSize val="0"/>
            </c:dLbl>
            <c:dLbl>
              <c:idx val="2"/>
              <c:txPr>
                <a:bodyPr/>
                <a:lstStyle/>
                <a:p>
                  <a:pPr lvl="0">
                    <a:defRPr>
                      <a:solidFill>
                        <a:srgbClr val="FFFFFF"/>
                      </a:solidFill>
                    </a:defRPr>
                  </a:pPr>
                </a:p>
              </c:txPr>
              <c:showLegendKey val="0"/>
              <c:showVal val="1"/>
              <c:showCatName val="0"/>
              <c:showSerName val="0"/>
              <c:showPercent val="0"/>
              <c:showBubbleSize val="0"/>
            </c:dLbl>
            <c:showLegendKey val="0"/>
            <c:showVal val="1"/>
            <c:showCatName val="0"/>
            <c:showSerName val="0"/>
            <c:showPercent val="0"/>
            <c:showBubbleSize val="0"/>
            <c:showLeaderLines val="1"/>
          </c:dLbls>
          <c:cat>
            <c:strRef>
              <c:f>'PREGUNTA 4'!$B$4:$B$6</c:f>
            </c:strRef>
          </c:cat>
          <c:val>
            <c:numRef>
              <c:f>'PREGUNTA 4'!$C$4:$C$6</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1A1A1A"/>
              </a:solidFill>
              <a:latin typeface="+mn-lt"/>
            </a:defRPr>
          </a:pPr>
        </a:p>
      </c:txPr>
    </c:legend>
    <c:plotVisOnly val="1"/>
  </c:chart>
  <c:spPr>
    <a:solidFill>
      <a:srgbClr val="FFFFFF"/>
    </a:solidFill>
  </c:spPr>
</c:chartSpace>
</file>

<file path=xl/charts/chart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¿EL PRECIO DEL PRODUCTO VA DE ACUERDO CON SUS CARACTERISTICAS?</a:t>
            </a:r>
          </a:p>
        </c:rich>
      </c:tx>
      <c:overlay val="0"/>
    </c:title>
    <c:view3D>
      <c:rotX val="15"/>
      <c:rotY val="20"/>
      <c:depthPercent val="100"/>
      <c:rAngAx val="1"/>
    </c:view3D>
    <c:plotArea>
      <c:layout/>
      <c:bar3DChart>
        <c:barDir val="col"/>
        <c:grouping val="clustered"/>
        <c:ser>
          <c:idx val="0"/>
          <c:order val="0"/>
          <c:spPr>
            <a:solidFill>
              <a:schemeClr val="accent1"/>
            </a:solidFill>
            <a:ln cmpd="sng">
              <a:solidFill>
                <a:srgbClr val="000000"/>
              </a:solidFill>
            </a:ln>
          </c:spPr>
          <c:dPt>
            <c:idx val="0"/>
            <c:spPr>
              <a:solidFill>
                <a:srgbClr val="FF0000"/>
              </a:solidFill>
              <a:ln cmpd="sng">
                <a:solidFill>
                  <a:srgbClr val="FF0000">
                    <a:alpha val="100000"/>
                  </a:srgbClr>
                </a:solidFill>
              </a:ln>
            </c:spPr>
          </c:dPt>
          <c:dPt>
            <c:idx val="1"/>
            <c:spPr>
              <a:solidFill>
                <a:srgbClr val="FF0000"/>
              </a:solidFill>
              <a:ln cmpd="sng">
                <a:solidFill>
                  <a:srgbClr val="FF0000">
                    <a:alpha val="100000"/>
                  </a:srgbClr>
                </a:solidFill>
              </a:ln>
            </c:spPr>
          </c:dPt>
          <c:dLbls>
            <c:numFmt formatCode="General" sourceLinked="1"/>
            <c:txPr>
              <a:bodyPr/>
              <a:lstStyle/>
              <a:p>
                <a:pPr lvl="0">
                  <a:defRPr/>
                </a:pPr>
              </a:p>
            </c:txPr>
            <c:showLegendKey val="0"/>
            <c:showVal val="1"/>
            <c:showCatName val="0"/>
            <c:showSerName val="0"/>
            <c:showPercent val="0"/>
            <c:showBubbleSize val="0"/>
          </c:dLbls>
          <c:cat>
            <c:strRef>
              <c:f>'PREGUNTA 5'!$B$4:$B$5</c:f>
            </c:strRef>
          </c:cat>
          <c:val>
            <c:numRef>
              <c:f>'PREGUNTA 5'!$C$4:$C$5</c:f>
              <c:numCache/>
            </c:numRef>
          </c:val>
        </c:ser>
        <c:axId val="1124181396"/>
        <c:axId val="1557532668"/>
      </c:bar3DChart>
      <c:catAx>
        <c:axId val="112418139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557532668"/>
      </c:catAx>
      <c:valAx>
        <c:axId val="155753266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124181396"/>
      </c:valAx>
    </c:plotArea>
    <c:legend>
      <c:legendPos val="r"/>
      <c:overlay val="0"/>
      <c:txPr>
        <a:bodyPr/>
        <a:lstStyle/>
        <a:p>
          <a:pPr lvl="0">
            <a:defRPr b="0">
              <a:solidFill>
                <a:srgbClr val="1A1A1A"/>
              </a:solidFill>
              <a:latin typeface="+mn-lt"/>
            </a:defRPr>
          </a:pPr>
        </a:p>
      </c:txPr>
    </c:legend>
    <c:plotVisOnly val="1"/>
  </c:chart>
</c:chartSpace>
</file>

<file path=xl/charts/chart1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¿EL PRECIO DEL PRODUCTO VA DE ACUERDO CON SUS CARACTERISTICAS?</a:t>
            </a:r>
          </a:p>
        </c:rich>
      </c:tx>
      <c:overlay val="0"/>
    </c:title>
    <c:plotArea>
      <c:layout/>
      <c:doughnutChart>
        <c:varyColors val="1"/>
        <c:ser>
          <c:idx val="0"/>
          <c:order val="0"/>
          <c:dPt>
            <c:idx val="0"/>
            <c:spPr>
              <a:solidFill>
                <a:srgbClr val="4285F4"/>
              </a:solidFill>
            </c:spPr>
          </c:dPt>
          <c:dPt>
            <c:idx val="1"/>
            <c:spPr>
              <a:solidFill>
                <a:srgbClr val="EA4335"/>
              </a:solidFill>
            </c:spPr>
          </c:dPt>
          <c:dLbls>
            <c:showLegendKey val="0"/>
            <c:showVal val="1"/>
            <c:showCatName val="0"/>
            <c:showSerName val="0"/>
            <c:showPercent val="0"/>
            <c:showBubbleSize val="0"/>
            <c:showLeaderLines val="1"/>
          </c:dLbls>
          <c:cat>
            <c:strRef>
              <c:f>'PREGUNTA 5'!$B$4:$B$5</c:f>
            </c:strRef>
          </c:cat>
          <c:val>
            <c:numRef>
              <c:f>'PREGUNTA 5'!$C$4:$C$5</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1A1A1A"/>
              </a:solidFill>
              <a:latin typeface="+mn-lt"/>
            </a:defRPr>
          </a:pPr>
        </a:p>
      </c:txPr>
    </c:legend>
    <c:plotVisOnly val="1"/>
  </c:chart>
</c:chartSpace>
</file>

<file path=xl/charts/chart1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¿CUANTO ESTARIAS DISPUESTO A PAGAR POR EL PRODUCTO?</a:t>
            </a:r>
          </a:p>
        </c:rich>
      </c:tx>
      <c:overlay val="0"/>
    </c:title>
    <c:view3D>
      <c:rotX val="15"/>
      <c:rotY val="20"/>
      <c:depthPercent val="100"/>
      <c:rAngAx val="1"/>
    </c:view3D>
    <c:plotArea>
      <c:layout/>
      <c:bar3DChart>
        <c:barDir val="col"/>
        <c:grouping val="clustered"/>
        <c:ser>
          <c:idx val="0"/>
          <c:order val="0"/>
          <c:spPr>
            <a:solidFill>
              <a:srgbClr val="073763"/>
            </a:solidFill>
            <a:ln cmpd="sng">
              <a:solidFill>
                <a:srgbClr val="000000"/>
              </a:solidFill>
            </a:ln>
          </c:spPr>
          <c:dLbls>
            <c:numFmt formatCode="General" sourceLinked="1"/>
            <c:txPr>
              <a:bodyPr/>
              <a:lstStyle/>
              <a:p>
                <a:pPr lvl="0">
                  <a:defRPr>
                    <a:solidFill>
                      <a:srgbClr val="FFFFFF"/>
                    </a:solidFill>
                  </a:defRPr>
                </a:pPr>
              </a:p>
            </c:txPr>
            <c:showLegendKey val="0"/>
            <c:showVal val="1"/>
            <c:showCatName val="0"/>
            <c:showSerName val="0"/>
            <c:showPercent val="0"/>
            <c:showBubbleSize val="0"/>
          </c:dLbls>
          <c:cat>
            <c:strRef>
              <c:f>'PREGUNTA 6'!$B$4:$B$6</c:f>
            </c:strRef>
          </c:cat>
          <c:val>
            <c:numRef>
              <c:f>'PREGUNTA 6'!$C$4:$C$6</c:f>
              <c:numCache/>
            </c:numRef>
          </c:val>
        </c:ser>
        <c:axId val="599567327"/>
        <c:axId val="143035441"/>
      </c:bar3DChart>
      <c:catAx>
        <c:axId val="599567327"/>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43035441"/>
      </c:catAx>
      <c:valAx>
        <c:axId val="143035441"/>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599567327"/>
      </c:valAx>
    </c:plotArea>
    <c:legend>
      <c:legendPos val="r"/>
      <c:overlay val="0"/>
      <c:txPr>
        <a:bodyPr/>
        <a:lstStyle/>
        <a:p>
          <a:pPr lvl="0">
            <a:defRPr b="0">
              <a:solidFill>
                <a:srgbClr val="1A1A1A"/>
              </a:solidFill>
              <a:latin typeface="+mn-lt"/>
            </a:defRPr>
          </a:pPr>
        </a:p>
      </c:txPr>
    </c:legend>
    <c:plotVisOnly val="1"/>
  </c:chart>
</c:chartSpace>
</file>

<file path=xl/charts/chart1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¿CUANTO ESTARIAS DISPUESTO A PAGAR POR EL PRODUCTO?</a:t>
            </a:r>
          </a:p>
        </c:rich>
      </c:tx>
      <c:overlay val="0"/>
    </c:title>
    <c:view3D>
      <c:rotX val="50"/>
      <c:perspective val="0"/>
    </c:view3D>
    <c:plotArea>
      <c:layout/>
      <c:pie3DChart>
        <c:varyColors val="1"/>
        <c:ser>
          <c:idx val="0"/>
          <c:order val="0"/>
          <c:dPt>
            <c:idx val="0"/>
            <c:spPr>
              <a:solidFill>
                <a:srgbClr val="1C4587"/>
              </a:solidFill>
            </c:spPr>
          </c:dPt>
          <c:dPt>
            <c:idx val="1"/>
            <c:spPr>
              <a:solidFill>
                <a:srgbClr val="1155CC"/>
              </a:solidFill>
            </c:spPr>
          </c:dPt>
          <c:dPt>
            <c:idx val="2"/>
            <c:spPr>
              <a:solidFill>
                <a:srgbClr val="6D9EEB"/>
              </a:solidFill>
            </c:spPr>
          </c:dPt>
          <c:dLbls>
            <c:showLegendKey val="0"/>
            <c:showVal val="1"/>
            <c:showCatName val="0"/>
            <c:showSerName val="0"/>
            <c:showPercent val="0"/>
            <c:showBubbleSize val="0"/>
            <c:showLeaderLines val="1"/>
          </c:dLbls>
          <c:cat>
            <c:strRef>
              <c:f>'PREGUNTA 6'!$B$4:$B$6</c:f>
            </c:strRef>
          </c:cat>
          <c:val>
            <c:numRef>
              <c:f>'PREGUNTA 6'!$C$4:$C$6</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1A1A1A"/>
              </a:solidFill>
              <a:latin typeface="+mn-lt"/>
            </a:defRPr>
          </a:pPr>
        </a:p>
      </c:txPr>
    </c:legend>
    <c:plotVisOnly val="1"/>
  </c:chart>
</c:chartSpace>
</file>

<file path=xl/charts/chart1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¿LO COMPRARIAS?</a:t>
            </a:r>
          </a:p>
        </c:rich>
      </c:tx>
      <c:layout>
        <c:manualLayout>
          <c:xMode val="edge"/>
          <c:yMode val="edge"/>
          <c:x val="0.027583333333333335"/>
          <c:y val="0.05"/>
        </c:manualLayout>
      </c:layout>
      <c:overlay val="0"/>
    </c:title>
    <c:view3D>
      <c:rotX val="15"/>
      <c:rotY val="20"/>
      <c:depthPercent val="100"/>
      <c:rAngAx val="1"/>
    </c:view3D>
    <c:plotArea>
      <c:layout/>
      <c:bar3DChart>
        <c:barDir val="col"/>
        <c:grouping val="clustered"/>
        <c:ser>
          <c:idx val="0"/>
          <c:order val="0"/>
          <c:spPr>
            <a:solidFill>
              <a:schemeClr val="accent4"/>
            </a:solidFill>
            <a:ln cmpd="sng">
              <a:solidFill>
                <a:srgbClr val="000000"/>
              </a:solidFill>
            </a:ln>
          </c:spPr>
          <c:dLbls>
            <c:numFmt formatCode="General" sourceLinked="1"/>
            <c:txPr>
              <a:bodyPr/>
              <a:lstStyle/>
              <a:p>
                <a:pPr lvl="0">
                  <a:defRPr/>
                </a:pPr>
              </a:p>
            </c:txPr>
            <c:showLegendKey val="0"/>
            <c:showVal val="1"/>
            <c:showCatName val="0"/>
            <c:showSerName val="0"/>
            <c:showPercent val="0"/>
            <c:showBubbleSize val="0"/>
          </c:dLbls>
          <c:cat>
            <c:strRef>
              <c:f>'PREGUNTA 7'!$B$4:$B$6</c:f>
            </c:strRef>
          </c:cat>
          <c:val>
            <c:numRef>
              <c:f>'PREGUNTA 7'!$C$4:$C$6</c:f>
              <c:numCache/>
            </c:numRef>
          </c:val>
        </c:ser>
        <c:axId val="113258268"/>
        <c:axId val="1572255278"/>
      </c:bar3DChart>
      <c:catAx>
        <c:axId val="11325826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572255278"/>
      </c:catAx>
      <c:valAx>
        <c:axId val="157225527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13258268"/>
      </c:valAx>
    </c:plotArea>
    <c:legend>
      <c:legendPos val="r"/>
      <c:overlay val="0"/>
      <c:txPr>
        <a:bodyPr/>
        <a:lstStyle/>
        <a:p>
          <a:pPr lvl="0">
            <a:defRPr b="0">
              <a:solidFill>
                <a:srgbClr val="1A1A1A"/>
              </a:solidFill>
              <a:latin typeface="+mn-lt"/>
            </a:defRPr>
          </a:pPr>
        </a:p>
      </c:txPr>
    </c:legend>
    <c:plotVisOnly val="1"/>
  </c:chart>
</c:chartSpace>
</file>

<file path=xl/charts/chart1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¿LO COMPRARIAS?</a:t>
            </a:r>
          </a:p>
        </c:rich>
      </c:tx>
      <c:layout>
        <c:manualLayout>
          <c:xMode val="edge"/>
          <c:yMode val="edge"/>
          <c:x val="0.035916666666666666"/>
          <c:y val="0.044609164420485174"/>
        </c:manualLayout>
      </c:layout>
      <c:overlay val="0"/>
    </c:title>
    <c:plotArea>
      <c:layout/>
      <c:doughnutChart>
        <c:varyColors val="1"/>
        <c:ser>
          <c:idx val="0"/>
          <c:order val="0"/>
          <c:dPt>
            <c:idx val="0"/>
            <c:spPr>
              <a:solidFill>
                <a:srgbClr val="6AA84F"/>
              </a:solidFill>
            </c:spPr>
          </c:dPt>
          <c:dPt>
            <c:idx val="1"/>
            <c:spPr>
              <a:solidFill>
                <a:srgbClr val="38761D"/>
              </a:solidFill>
            </c:spPr>
          </c:dPt>
          <c:dPt>
            <c:idx val="2"/>
            <c:spPr>
              <a:solidFill>
                <a:srgbClr val="93C47D"/>
              </a:solidFill>
            </c:spPr>
          </c:dPt>
          <c:dLbls>
            <c:showLegendKey val="0"/>
            <c:showVal val="1"/>
            <c:showCatName val="0"/>
            <c:showSerName val="0"/>
            <c:showPercent val="0"/>
            <c:showBubbleSize val="0"/>
            <c:showLeaderLines val="1"/>
          </c:dLbls>
          <c:cat>
            <c:strRef>
              <c:f>'PREGUNTA 7'!$B$4:$B$6</c:f>
            </c:strRef>
          </c:cat>
          <c:val>
            <c:numRef>
              <c:f>'PREGUNTA 7'!$C$4:$C$6</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1A1A1A"/>
              </a:solidFill>
              <a:latin typeface="+mn-lt"/>
            </a:defRPr>
          </a:pPr>
        </a:p>
      </c:txPr>
    </c:legend>
    <c:plotVisOnly val="1"/>
  </c:chart>
</c:chartSpace>
</file>

<file path=xl/charts/chart1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¿CUALES SON LAS CARACTERISTICAS QUE TE HARIAN ELEGIR ESTE PRODUCTO ANTES QUE A OTROS? </a:t>
            </a:r>
          </a:p>
        </c:rich>
      </c:tx>
      <c:layout>
        <c:manualLayout>
          <c:xMode val="edge"/>
          <c:yMode val="edge"/>
          <c:x val="0.03258333333333333"/>
          <c:y val="0.05"/>
        </c:manualLayout>
      </c:layout>
      <c:overlay val="0"/>
    </c:title>
    <c:plotArea>
      <c:layout/>
      <c:pieChart>
        <c:varyColors val="1"/>
        <c:ser>
          <c:idx val="0"/>
          <c:order val="0"/>
          <c:dPt>
            <c:idx val="0"/>
            <c:spPr>
              <a:solidFill>
                <a:srgbClr val="741B47"/>
              </a:solidFill>
            </c:spPr>
          </c:dPt>
          <c:dPt>
            <c:idx val="1"/>
            <c:spPr>
              <a:solidFill>
                <a:srgbClr val="A64D79"/>
              </a:solidFill>
            </c:spPr>
          </c:dPt>
          <c:dPt>
            <c:idx val="2"/>
            <c:spPr>
              <a:solidFill>
                <a:srgbClr val="C27BA0"/>
              </a:solidFill>
            </c:spPr>
          </c:dPt>
          <c:dLbls>
            <c:dLbl>
              <c:idx val="0"/>
              <c:txPr>
                <a:bodyPr/>
                <a:lstStyle/>
                <a:p>
                  <a:pPr lvl="0">
                    <a:defRPr>
                      <a:solidFill>
                        <a:srgbClr val="FFFFFF"/>
                      </a:solidFill>
                    </a:defRPr>
                  </a:pPr>
                </a:p>
              </c:txPr>
              <c:showLegendKey val="0"/>
              <c:showVal val="1"/>
              <c:showCatName val="0"/>
              <c:showSerName val="0"/>
              <c:showPercent val="0"/>
              <c:showBubbleSize val="0"/>
            </c:dLbl>
            <c:dLbl>
              <c:idx val="1"/>
              <c:txPr>
                <a:bodyPr/>
                <a:lstStyle/>
                <a:p>
                  <a:pPr lvl="0">
                    <a:defRPr>
                      <a:solidFill>
                        <a:srgbClr val="FFFFFF"/>
                      </a:solidFill>
                    </a:defRPr>
                  </a:pPr>
                </a:p>
              </c:txPr>
              <c:showLegendKey val="0"/>
              <c:showVal val="1"/>
              <c:showCatName val="0"/>
              <c:showSerName val="0"/>
              <c:showPercent val="0"/>
              <c:showBubbleSize val="0"/>
            </c:dLbl>
            <c:dLbl>
              <c:idx val="2"/>
              <c:txPr>
                <a:bodyPr/>
                <a:lstStyle/>
                <a:p>
                  <a:pPr lvl="0">
                    <a:defRPr>
                      <a:solidFill>
                        <a:srgbClr val="FFFFFF"/>
                      </a:solidFill>
                    </a:defRPr>
                  </a:pPr>
                </a:p>
              </c:txPr>
              <c:showLegendKey val="0"/>
              <c:showVal val="1"/>
              <c:showCatName val="0"/>
              <c:showSerName val="0"/>
              <c:showPercent val="0"/>
              <c:showBubbleSize val="0"/>
            </c:dLbl>
            <c:showLegendKey val="0"/>
            <c:showVal val="1"/>
            <c:showCatName val="0"/>
            <c:showSerName val="0"/>
            <c:showPercent val="0"/>
            <c:showBubbleSize val="0"/>
            <c:showLeaderLines val="1"/>
          </c:dLbls>
          <c:cat>
            <c:strRef>
              <c:f>'PREGUNTA 8'!$B$4:$B$6</c:f>
            </c:strRef>
          </c:cat>
          <c:val>
            <c:numRef>
              <c:f>'PREGUNTA 8'!$C$4:$C$6</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1A1A1A"/>
              </a:solidFill>
              <a:latin typeface="+mn-lt"/>
            </a:defRPr>
          </a:pPr>
        </a:p>
      </c:txPr>
    </c:legend>
    <c:plotVisOnly val="1"/>
  </c:chart>
</c:chartSpace>
</file>

<file path=xl/charts/chart1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¿CUALES SON LAS CARACTERISTICAS QUE TE HARIAN ELEGIR ESTE PRODUCTO ANTES QUE A OTROS? </a:t>
            </a:r>
          </a:p>
        </c:rich>
      </c:tx>
      <c:overlay val="0"/>
    </c:title>
    <c:plotArea>
      <c:layout/>
      <c:barChart>
        <c:barDir val="col"/>
        <c:ser>
          <c:idx val="0"/>
          <c:order val="0"/>
          <c:spPr>
            <a:solidFill>
              <a:schemeClr val="accent1"/>
            </a:solidFill>
            <a:ln cmpd="sng">
              <a:solidFill>
                <a:srgbClr val="000000"/>
              </a:solidFill>
            </a:ln>
          </c:spPr>
          <c:dPt>
            <c:idx val="0"/>
            <c:spPr>
              <a:solidFill>
                <a:srgbClr val="4C1130"/>
              </a:solidFill>
              <a:ln cmpd="sng">
                <a:solidFill>
                  <a:srgbClr val="000000"/>
                </a:solidFill>
              </a:ln>
            </c:spPr>
          </c:dPt>
          <c:dPt>
            <c:idx val="1"/>
            <c:spPr>
              <a:solidFill>
                <a:srgbClr val="4C1130"/>
              </a:solidFill>
              <a:ln cmpd="sng">
                <a:solidFill>
                  <a:srgbClr val="000000"/>
                </a:solidFill>
              </a:ln>
            </c:spPr>
          </c:dPt>
          <c:dPt>
            <c:idx val="2"/>
            <c:spPr>
              <a:solidFill>
                <a:srgbClr val="4C1130"/>
              </a:solidFill>
              <a:ln cmpd="sng">
                <a:solidFill>
                  <a:srgbClr val="000000"/>
                </a:solidFill>
              </a:ln>
            </c:spPr>
          </c:dPt>
          <c:dLbls>
            <c:numFmt formatCode="General" sourceLinked="1"/>
            <c:txPr>
              <a:bodyPr/>
              <a:lstStyle/>
              <a:p>
                <a:pPr lvl="0">
                  <a:defRPr/>
                </a:pPr>
              </a:p>
            </c:txPr>
            <c:showLegendKey val="0"/>
            <c:showVal val="1"/>
            <c:showCatName val="0"/>
            <c:showSerName val="0"/>
            <c:showPercent val="0"/>
            <c:showBubbleSize val="0"/>
          </c:dLbls>
          <c:cat>
            <c:strRef>
              <c:f>'PREGUNTA 8'!$B$4:$B$6</c:f>
            </c:strRef>
          </c:cat>
          <c:val>
            <c:numRef>
              <c:f>'PREGUNTA 8'!$C$4:$C$6</c:f>
              <c:numCache/>
            </c:numRef>
          </c:val>
        </c:ser>
        <c:axId val="1020935283"/>
        <c:axId val="657051263"/>
      </c:barChart>
      <c:catAx>
        <c:axId val="102093528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657051263"/>
      </c:catAx>
      <c:valAx>
        <c:axId val="65705126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FRECUENCIA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020935283"/>
      </c:valAx>
    </c:plotArea>
    <c:legend>
      <c:legendPos val="r"/>
      <c:overlay val="0"/>
      <c:txPr>
        <a:bodyPr/>
        <a:lstStyle/>
        <a:p>
          <a:pPr lvl="0">
            <a:defRPr b="0">
              <a:solidFill>
                <a:srgbClr val="1A1A1A"/>
              </a:solidFill>
              <a:latin typeface="+mn-lt"/>
            </a:defRPr>
          </a:pPr>
        </a:p>
      </c:txPr>
    </c:legend>
    <c:plotVisOnly val="1"/>
  </c:chart>
</c:chartSpace>
</file>

<file path=xl/charts/chart1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¿CONOCES ALGUN OTRO PRODUCTO QUE OFREZCA LAS MISMAS CARATERISTICAS? </a:t>
            </a:r>
          </a:p>
        </c:rich>
      </c:tx>
      <c:overlay val="0"/>
    </c:title>
    <c:plotArea>
      <c:layout/>
      <c:pieChart>
        <c:varyColors val="1"/>
        <c:ser>
          <c:idx val="0"/>
          <c:order val="0"/>
          <c:dPt>
            <c:idx val="0"/>
            <c:spPr>
              <a:solidFill>
                <a:srgbClr val="0B5394"/>
              </a:solidFill>
            </c:spPr>
          </c:dPt>
          <c:dPt>
            <c:idx val="1"/>
            <c:spPr>
              <a:solidFill>
                <a:srgbClr val="3D85C6"/>
              </a:solidFill>
            </c:spPr>
          </c:dPt>
          <c:dLbls>
            <c:showLegendKey val="0"/>
            <c:showVal val="1"/>
            <c:showCatName val="0"/>
            <c:showSerName val="0"/>
            <c:showPercent val="0"/>
            <c:showBubbleSize val="0"/>
            <c:showLeaderLines val="1"/>
          </c:dLbls>
          <c:cat>
            <c:strRef>
              <c:f>'PREGUNTA 9'!$B$4:$B$5</c:f>
            </c:strRef>
          </c:cat>
          <c:val>
            <c:numRef>
              <c:f>'PREGUNTA 9'!$C$4:$C$5</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1A1A1A"/>
              </a:solidFill>
              <a:latin typeface="+mn-lt"/>
            </a:defRPr>
          </a:pPr>
        </a:p>
      </c:txPr>
    </c:legend>
    <c:plotVisOnly val="1"/>
  </c:chart>
</c:chartSpace>
</file>

<file path=xl/charts/chart1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¿CONOCES ALGUN OTRO PRODUCTO QUE OFREZCA LAS MISMAS CARACTERISTICAS?</a:t>
            </a:r>
          </a:p>
        </c:rich>
      </c:tx>
      <c:overlay val="0"/>
    </c:title>
    <c:view3D>
      <c:rotX val="15"/>
      <c:rotY val="20"/>
      <c:depthPercent val="100"/>
      <c:rAngAx val="1"/>
    </c:view3D>
    <c:plotArea>
      <c:layout/>
      <c:bar3DChart>
        <c:barDir val="col"/>
        <c:grouping val="clustered"/>
        <c:ser>
          <c:idx val="0"/>
          <c:order val="0"/>
          <c:tx>
            <c:strRef>
              <c:f>'PREGUNTA 9'!$C$3</c:f>
            </c:strRef>
          </c:tx>
          <c:spPr>
            <a:solidFill>
              <a:schemeClr val="accent1"/>
            </a:solidFill>
            <a:ln cmpd="sng">
              <a:solidFill>
                <a:srgbClr val="000000"/>
              </a:solidFill>
            </a:ln>
          </c:spPr>
          <c:dPt>
            <c:idx val="0"/>
          </c:dPt>
          <c:dLbls>
            <c:numFmt formatCode="General" sourceLinked="1"/>
            <c:txPr>
              <a:bodyPr/>
              <a:lstStyle/>
              <a:p>
                <a:pPr lvl="0">
                  <a:defRPr/>
                </a:pPr>
              </a:p>
            </c:txPr>
            <c:showLegendKey val="0"/>
            <c:showVal val="1"/>
            <c:showCatName val="0"/>
            <c:showSerName val="0"/>
            <c:showPercent val="0"/>
            <c:showBubbleSize val="0"/>
          </c:dLbls>
          <c:cat>
            <c:strRef>
              <c:f>'PREGUNTA 9'!$B$4:$B$5</c:f>
            </c:strRef>
          </c:cat>
          <c:val>
            <c:numRef>
              <c:f>'PREGUNTA 9'!$C$4:$C$5</c:f>
              <c:numCache/>
            </c:numRef>
          </c:val>
        </c:ser>
        <c:axId val="1618440553"/>
        <c:axId val="708489170"/>
      </c:bar3DChart>
      <c:catAx>
        <c:axId val="1618440553"/>
        <c:scaling>
          <c:orientation val="minMax"/>
        </c:scaling>
        <c:delete val="0"/>
        <c:axPos val="b"/>
        <c:title>
          <c:tx>
            <c:rich>
              <a:bodyPr/>
              <a:lstStyle/>
              <a:p>
                <a:pPr lvl="0">
                  <a:defRPr b="0">
                    <a:solidFill>
                      <a:srgbClr val="000000"/>
                    </a:solidFill>
                    <a:latin typeface="+mn-lt"/>
                  </a:defRPr>
                </a:pPr>
                <a:r>
                  <a:rPr b="0">
                    <a:solidFill>
                      <a:srgbClr val="000000"/>
                    </a:solidFill>
                    <a:latin typeface="+mn-lt"/>
                  </a:rPr>
                  <a:t>CATEGORIA</a:t>
                </a:r>
              </a:p>
            </c:rich>
          </c:tx>
          <c:overlay val="0"/>
        </c:title>
        <c:numFmt formatCode="General" sourceLinked="1"/>
        <c:majorTickMark val="none"/>
        <c:minorTickMark val="none"/>
        <c:spPr/>
        <c:txPr>
          <a:bodyPr/>
          <a:lstStyle/>
          <a:p>
            <a:pPr lvl="0">
              <a:defRPr b="0">
                <a:solidFill>
                  <a:srgbClr val="000000"/>
                </a:solidFill>
                <a:latin typeface="+mn-lt"/>
              </a:defRPr>
            </a:pPr>
          </a:p>
        </c:txPr>
        <c:crossAx val="708489170"/>
      </c:catAx>
      <c:valAx>
        <c:axId val="70848917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FRECUENCIA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618440553"/>
      </c:valAx>
    </c:plotArea>
    <c:legend>
      <c:legendPos val="r"/>
      <c:overlay val="0"/>
      <c:txPr>
        <a:bodyPr/>
        <a:lstStyle/>
        <a:p>
          <a:pPr lvl="0">
            <a:defRPr b="0">
              <a:solidFill>
                <a:srgbClr val="1A1A1A"/>
              </a:solidFill>
              <a:latin typeface="+mn-lt"/>
            </a:defRPr>
          </a:pPr>
        </a:p>
      </c:txPr>
    </c:legend>
    <c:plotVisOnly val="1"/>
  </c:chart>
</c:chartSpace>
</file>

<file path=xl/charts/chart1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¿QUE MEJORARIAS DE ESTE PRODUCTO?</a:t>
            </a:r>
          </a:p>
        </c:rich>
      </c:tx>
      <c:overlay val="0"/>
    </c:title>
    <c:view3D>
      <c:rotX val="15"/>
      <c:rotY val="20"/>
      <c:depthPercent val="100"/>
      <c:rAngAx val="1"/>
    </c:view3D>
    <c:plotArea>
      <c:layout/>
      <c:bar3DChart>
        <c:barDir val="col"/>
        <c:grouping val="clustered"/>
        <c:ser>
          <c:idx val="0"/>
          <c:order val="0"/>
          <c:tx>
            <c:strRef>
              <c:f>'PREGUNTA 10'!$C$3</c:f>
            </c:strRef>
          </c:tx>
          <c:spPr>
            <a:solidFill>
              <a:schemeClr val="accent6"/>
            </a:solidFill>
            <a:ln cmpd="sng">
              <a:solidFill>
                <a:srgbClr val="000000"/>
              </a:solidFill>
            </a:ln>
          </c:spPr>
          <c:dLbls>
            <c:numFmt formatCode="General" sourceLinked="1"/>
            <c:txPr>
              <a:bodyPr/>
              <a:lstStyle/>
              <a:p>
                <a:pPr lvl="0">
                  <a:defRPr>
                    <a:solidFill>
                      <a:srgbClr val="FFFFFF"/>
                    </a:solidFill>
                  </a:defRPr>
                </a:pPr>
              </a:p>
            </c:txPr>
            <c:showLegendKey val="0"/>
            <c:showVal val="1"/>
            <c:showCatName val="0"/>
            <c:showSerName val="0"/>
            <c:showPercent val="0"/>
            <c:showBubbleSize val="0"/>
          </c:dLbls>
          <c:cat>
            <c:strRef>
              <c:f>'PREGUNTA 10'!$B$4:$B$5</c:f>
            </c:strRef>
          </c:cat>
          <c:val>
            <c:numRef>
              <c:f>'PREGUNTA 10'!$C$4:$C$5</c:f>
              <c:numCache/>
            </c:numRef>
          </c:val>
        </c:ser>
        <c:axId val="862991915"/>
        <c:axId val="429479237"/>
      </c:bar3DChart>
      <c:catAx>
        <c:axId val="862991915"/>
        <c:scaling>
          <c:orientation val="minMax"/>
        </c:scaling>
        <c:delete val="0"/>
        <c:axPos val="b"/>
        <c:title>
          <c:tx>
            <c:rich>
              <a:bodyPr/>
              <a:lstStyle/>
              <a:p>
                <a:pPr lvl="0">
                  <a:defRPr b="0">
                    <a:solidFill>
                      <a:srgbClr val="000000"/>
                    </a:solidFill>
                    <a:latin typeface="+mn-lt"/>
                  </a:defRPr>
                </a:pPr>
                <a:r>
                  <a:rPr b="0">
                    <a:solidFill>
                      <a:srgbClr val="000000"/>
                    </a:solidFill>
                    <a:latin typeface="+mn-lt"/>
                  </a:rPr>
                  <a:t>CATEGORIA</a:t>
                </a:r>
              </a:p>
            </c:rich>
          </c:tx>
          <c:overlay val="0"/>
        </c:title>
        <c:numFmt formatCode="General" sourceLinked="1"/>
        <c:majorTickMark val="none"/>
        <c:minorTickMark val="none"/>
        <c:spPr/>
        <c:txPr>
          <a:bodyPr/>
          <a:lstStyle/>
          <a:p>
            <a:pPr lvl="0">
              <a:defRPr b="0">
                <a:solidFill>
                  <a:srgbClr val="000000"/>
                </a:solidFill>
                <a:latin typeface="+mn-lt"/>
              </a:defRPr>
            </a:pPr>
          </a:p>
        </c:txPr>
        <c:crossAx val="429479237"/>
      </c:catAx>
      <c:valAx>
        <c:axId val="429479237"/>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FRECUENCIA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862991915"/>
      </c:valAx>
    </c:plotArea>
    <c:legend>
      <c:legendPos val="r"/>
      <c:overlay val="0"/>
      <c:txPr>
        <a:bodyPr/>
        <a:lstStyle/>
        <a:p>
          <a:pPr lvl="0">
            <a:defRPr b="0">
              <a:solidFill>
                <a:srgbClr val="1A1A1A"/>
              </a:solidFill>
              <a:latin typeface="+mn-lt"/>
            </a:defRPr>
          </a:pPr>
        </a:p>
      </c:txPr>
    </c:legend>
    <c:plotVisOnly val="1"/>
  </c:chart>
</c:chartSpace>
</file>

<file path=xl/charts/chart2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¿QUE MEJORARIAS DE ESTE PRODUCTO?</a:t>
            </a:r>
          </a:p>
        </c:rich>
      </c:tx>
      <c:overlay val="0"/>
    </c:title>
    <c:plotArea>
      <c:layout/>
      <c:pieChart>
        <c:varyColors val="1"/>
        <c:ser>
          <c:idx val="0"/>
          <c:order val="0"/>
          <c:tx>
            <c:strRef>
              <c:f>'PREGUNTA 10'!$C$3</c:f>
            </c:strRef>
          </c:tx>
          <c:dPt>
            <c:idx val="0"/>
            <c:spPr>
              <a:solidFill>
                <a:schemeClr val="accent6"/>
              </a:solidFill>
            </c:spPr>
          </c:dPt>
          <c:dPt>
            <c:idx val="1"/>
            <c:spPr>
              <a:solidFill>
                <a:srgbClr val="7FCFD5"/>
              </a:solidFill>
            </c:spPr>
          </c:dPt>
          <c:dLbls>
            <c:showLegendKey val="0"/>
            <c:showVal val="1"/>
            <c:showCatName val="0"/>
            <c:showSerName val="0"/>
            <c:showPercent val="0"/>
            <c:showBubbleSize val="0"/>
            <c:showLeaderLines val="1"/>
          </c:dLbls>
          <c:cat>
            <c:strRef>
              <c:f>'PREGUNTA 10'!$B$4:$B$5</c:f>
            </c:strRef>
          </c:cat>
          <c:val>
            <c:numRef>
              <c:f>'PREGUNTA 10'!$C$4:$C$5</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1A1A1A"/>
              </a:solidFill>
              <a:latin typeface="+mn-lt"/>
            </a:defRPr>
          </a:pPr>
        </a:p>
      </c:txPr>
    </c:legend>
    <c:plotVisOnly val="1"/>
  </c:chart>
</c:chartSpace>
</file>

<file path=xl/charts/chart2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¿EN QUE TE BASAS EN ADQUIRIR UN PRODUCTO? </a:t>
            </a:r>
          </a:p>
        </c:rich>
      </c:tx>
      <c:overlay val="0"/>
    </c:title>
    <c:plotArea>
      <c:layout/>
      <c:barChart>
        <c:barDir val="col"/>
        <c:ser>
          <c:idx val="0"/>
          <c:order val="0"/>
          <c:spPr>
            <a:solidFill>
              <a:schemeClr val="accent4"/>
            </a:solidFill>
            <a:ln cmpd="sng">
              <a:solidFill>
                <a:srgbClr val="000000"/>
              </a:solidFill>
            </a:ln>
          </c:spPr>
          <c:dLbls>
            <c:numFmt formatCode="General" sourceLinked="1"/>
            <c:txPr>
              <a:bodyPr/>
              <a:lstStyle/>
              <a:p>
                <a:pPr lvl="0">
                  <a:defRPr/>
                </a:pPr>
              </a:p>
            </c:txPr>
            <c:showLegendKey val="0"/>
            <c:showVal val="1"/>
            <c:showCatName val="0"/>
            <c:showSerName val="0"/>
            <c:showPercent val="0"/>
            <c:showBubbleSize val="0"/>
          </c:dLbls>
          <c:cat>
            <c:strRef>
              <c:f>'PREGUNTA 11'!$B$4:$B$6</c:f>
            </c:strRef>
          </c:cat>
          <c:val>
            <c:numRef>
              <c:f>'PREGUNTA 11'!$C$4:$C$6</c:f>
              <c:numCache/>
            </c:numRef>
          </c:val>
        </c:ser>
        <c:axId val="1020252242"/>
        <c:axId val="1088951121"/>
      </c:barChart>
      <c:catAx>
        <c:axId val="1020252242"/>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1088951121"/>
      </c:catAx>
      <c:valAx>
        <c:axId val="108895112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020252242"/>
      </c:valAx>
    </c:plotArea>
    <c:legend>
      <c:legendPos val="r"/>
      <c:overlay val="0"/>
      <c:txPr>
        <a:bodyPr/>
        <a:lstStyle/>
        <a:p>
          <a:pPr lvl="0">
            <a:defRPr b="0">
              <a:solidFill>
                <a:srgbClr val="1A1A1A"/>
              </a:solidFill>
              <a:latin typeface="+mn-lt"/>
            </a:defRPr>
          </a:pPr>
        </a:p>
      </c:txPr>
    </c:legend>
    <c:plotVisOnly val="1"/>
  </c:chart>
</c:chartSpace>
</file>

<file path=xl/charts/chart22.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¿EN QUE TE BASAS EN ADQUIRIR UN PRODUCTO? </a:t>
            </a:r>
          </a:p>
        </c:rich>
      </c:tx>
      <c:overlay val="0"/>
    </c:title>
    <c:view3D>
      <c:rotX val="50"/>
      <c:perspective val="0"/>
    </c:view3D>
    <c:plotArea>
      <c:layout/>
      <c:pie3DChart>
        <c:varyColors val="1"/>
        <c:ser>
          <c:idx val="0"/>
          <c:order val="0"/>
          <c:dPt>
            <c:idx val="0"/>
            <c:spPr>
              <a:solidFill>
                <a:srgbClr val="38761D"/>
              </a:solidFill>
            </c:spPr>
          </c:dPt>
          <c:dPt>
            <c:idx val="1"/>
            <c:spPr>
              <a:solidFill>
                <a:srgbClr val="6AA84F"/>
              </a:solidFill>
            </c:spPr>
          </c:dPt>
          <c:dPt>
            <c:idx val="2"/>
            <c:spPr>
              <a:solidFill>
                <a:srgbClr val="93C47D"/>
              </a:solidFill>
            </c:spPr>
          </c:dPt>
          <c:dLbls>
            <c:showLegendKey val="0"/>
            <c:showVal val="1"/>
            <c:showCatName val="0"/>
            <c:showSerName val="0"/>
            <c:showPercent val="0"/>
            <c:showBubbleSize val="0"/>
            <c:showLeaderLines val="1"/>
          </c:dLbls>
          <c:val>
            <c:numRef>
              <c:f>'PREGUNTA 11'!$C$4:$C$6</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1A1A1A"/>
              </a:solidFill>
              <a:latin typeface="+mn-lt"/>
            </a:defRPr>
          </a:pPr>
        </a:p>
      </c:txPr>
    </c:legend>
    <c:plotVisOnly val="1"/>
  </c:chart>
</c:chartSpace>
</file>

<file path=xl/charts/chart23.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¿RECOMENDARIAS EL PRODUCTO A TUS AMIGOS?</a:t>
            </a:r>
          </a:p>
        </c:rich>
      </c:tx>
      <c:overlay val="0"/>
    </c:title>
    <c:view3D>
      <c:rotX val="15"/>
      <c:rotY val="20"/>
      <c:depthPercent val="100"/>
      <c:rAngAx val="1"/>
    </c:view3D>
    <c:plotArea>
      <c:layout/>
      <c:bar3DChart>
        <c:barDir val="col"/>
        <c:grouping val="clustered"/>
        <c:ser>
          <c:idx val="0"/>
          <c:order val="0"/>
          <c:spPr>
            <a:solidFill>
              <a:srgbClr val="F1C232"/>
            </a:solidFill>
            <a:ln cmpd="sng">
              <a:solidFill>
                <a:srgbClr val="000000"/>
              </a:solidFill>
            </a:ln>
          </c:spPr>
          <c:dPt>
            <c:idx val="0"/>
          </c:dPt>
          <c:dPt>
            <c:idx val="1"/>
          </c:dPt>
          <c:dLbls>
            <c:dLbl>
              <c:idx val="0"/>
              <c:numFmt formatCode="General" sourceLinked="1"/>
              <c:txPr>
                <a:bodyPr/>
                <a:lstStyle/>
                <a:p>
                  <a:pPr lvl="0">
                    <a:defRPr>
                      <a:solidFill>
                        <a:srgbClr val="FFFFFF"/>
                      </a:solidFill>
                    </a:defRPr>
                  </a:pPr>
                </a:p>
              </c:txPr>
              <c:showLegendKey val="0"/>
              <c:showVal val="1"/>
              <c:showCatName val="0"/>
              <c:showSerName val="0"/>
              <c:showPercent val="0"/>
              <c:showBubbleSize val="0"/>
            </c:dLbl>
            <c:dLbl>
              <c:idx val="1"/>
              <c:numFmt formatCode="General" sourceLinked="1"/>
              <c:txPr>
                <a:bodyPr/>
                <a:lstStyle/>
                <a:p>
                  <a:pPr lvl="0">
                    <a:defRPr>
                      <a:solidFill>
                        <a:srgbClr val="FFFFFF"/>
                      </a:solidFill>
                    </a:defRPr>
                  </a:pPr>
                </a:p>
              </c:txPr>
              <c:showLegendKey val="0"/>
              <c:showVal val="1"/>
              <c:showCatName val="0"/>
              <c:showSerName val="0"/>
              <c:showPercent val="0"/>
              <c:showBubbleSize val="0"/>
            </c:dLbl>
            <c:numFmt formatCode="General" sourceLinked="1"/>
            <c:txPr>
              <a:bodyPr/>
              <a:lstStyle/>
              <a:p>
                <a:pPr lvl="0">
                  <a:defRPr/>
                </a:pPr>
              </a:p>
            </c:txPr>
            <c:showLegendKey val="0"/>
            <c:showVal val="1"/>
            <c:showCatName val="0"/>
            <c:showSerName val="0"/>
            <c:showPercent val="0"/>
            <c:showBubbleSize val="0"/>
          </c:dLbls>
          <c:cat>
            <c:strRef>
              <c:f>'PREGUNTA 12'!$B$4:$B$5</c:f>
            </c:strRef>
          </c:cat>
          <c:val>
            <c:numRef>
              <c:f>'PREGUNTA 12'!$C$4:$C$5</c:f>
              <c:numCache/>
            </c:numRef>
          </c:val>
        </c:ser>
        <c:axId val="1873677121"/>
        <c:axId val="523121563"/>
      </c:bar3DChart>
      <c:catAx>
        <c:axId val="1873677121"/>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523121563"/>
      </c:catAx>
      <c:valAx>
        <c:axId val="52312156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873677121"/>
      </c:valAx>
    </c:plotArea>
    <c:legend>
      <c:legendPos val="r"/>
      <c:overlay val="0"/>
      <c:txPr>
        <a:bodyPr/>
        <a:lstStyle/>
        <a:p>
          <a:pPr lvl="0">
            <a:defRPr b="0">
              <a:solidFill>
                <a:srgbClr val="1A1A1A"/>
              </a:solidFill>
              <a:latin typeface="+mn-lt"/>
            </a:defRPr>
          </a:pPr>
        </a:p>
      </c:txPr>
    </c:legend>
    <c:plotVisOnly val="1"/>
  </c:chart>
</c:chartSpace>
</file>

<file path=xl/charts/chart24.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¿RECOMENDARIAS EL PRODUCTO A TUS AMIGOS?</a:t>
            </a:r>
          </a:p>
        </c:rich>
      </c:tx>
      <c:overlay val="0"/>
    </c:title>
    <c:view3D>
      <c:rotX val="50"/>
      <c:perspective val="0"/>
    </c:view3D>
    <c:plotArea>
      <c:layout/>
      <c:pie3DChart>
        <c:varyColors val="1"/>
        <c:ser>
          <c:idx val="0"/>
          <c:order val="0"/>
          <c:dPt>
            <c:idx val="0"/>
            <c:spPr>
              <a:solidFill>
                <a:schemeClr val="accent3"/>
              </a:solidFill>
            </c:spPr>
          </c:dPt>
          <c:dPt>
            <c:idx val="1"/>
            <c:spPr>
              <a:solidFill>
                <a:srgbClr val="FFE599"/>
              </a:solidFill>
            </c:spPr>
          </c:dPt>
          <c:dLbls>
            <c:showLegendKey val="0"/>
            <c:showVal val="1"/>
            <c:showCatName val="0"/>
            <c:showSerName val="0"/>
            <c:showPercent val="0"/>
            <c:showBubbleSize val="0"/>
            <c:showLeaderLines val="1"/>
          </c:dLbls>
          <c:cat>
            <c:strRef>
              <c:f>'PREGUNTA 12'!$B$4:$B$5</c:f>
            </c:strRef>
          </c:cat>
          <c:val>
            <c:numRef>
              <c:f>'PREGUNTA 12'!$C$4:$C$5</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1A1A1A"/>
              </a:solidFill>
              <a:latin typeface="+mn-lt"/>
            </a:defRPr>
          </a:pPr>
        </a:p>
      </c:txPr>
    </c:legend>
    <c:plotVisOnly val="1"/>
  </c:chart>
</c:chartSpace>
</file>

<file path=xl/charts/chart25.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¿CREES QUE EL PRODUCTO ES BUENO PARA EL MEDIO AMBIENTE?</a:t>
            </a:r>
          </a:p>
        </c:rich>
      </c:tx>
      <c:overlay val="0"/>
    </c:title>
    <c:view3D>
      <c:rotX val="15"/>
      <c:rotY val="20"/>
      <c:depthPercent val="100"/>
      <c:rAngAx val="1"/>
    </c:view3D>
    <c:plotArea>
      <c:layout/>
      <c:bar3DChart>
        <c:barDir val="col"/>
        <c:grouping val="clustered"/>
        <c:ser>
          <c:idx val="0"/>
          <c:order val="0"/>
          <c:tx>
            <c:strRef>
              <c:f>'PREGUNTA 13'!$C$3</c:f>
            </c:strRef>
          </c:tx>
          <c:spPr>
            <a:solidFill>
              <a:schemeClr val="accent1"/>
            </a:solidFill>
            <a:ln cmpd="sng">
              <a:solidFill>
                <a:srgbClr val="000000"/>
              </a:solidFill>
            </a:ln>
          </c:spPr>
          <c:dPt>
            <c:idx val="0"/>
            <c:spPr>
              <a:solidFill>
                <a:srgbClr val="D5A6BD"/>
              </a:solidFill>
              <a:ln cmpd="sng">
                <a:solidFill>
                  <a:srgbClr val="000000"/>
                </a:solidFill>
              </a:ln>
            </c:spPr>
          </c:dPt>
          <c:dPt>
            <c:idx val="1"/>
            <c:spPr>
              <a:solidFill>
                <a:srgbClr val="D5A6BD"/>
              </a:solidFill>
              <a:ln cmpd="sng">
                <a:solidFill>
                  <a:srgbClr val="000000"/>
                </a:solidFill>
              </a:ln>
            </c:spPr>
          </c:dPt>
          <c:dLbls>
            <c:numFmt formatCode="General" sourceLinked="1"/>
            <c:txPr>
              <a:bodyPr/>
              <a:lstStyle/>
              <a:p>
                <a:pPr lvl="0">
                  <a:defRPr>
                    <a:solidFill>
                      <a:srgbClr val="FFFFFF"/>
                    </a:solidFill>
                  </a:defRPr>
                </a:pPr>
              </a:p>
            </c:txPr>
            <c:showLegendKey val="0"/>
            <c:showVal val="1"/>
            <c:showCatName val="0"/>
            <c:showSerName val="0"/>
            <c:showPercent val="0"/>
            <c:showBubbleSize val="0"/>
          </c:dLbls>
          <c:cat>
            <c:strRef>
              <c:f>'PREGUNTA 13'!$B$4:$B$5</c:f>
            </c:strRef>
          </c:cat>
          <c:val>
            <c:numRef>
              <c:f>'PREGUNTA 13'!$C$4:$C$5</c:f>
              <c:numCache/>
            </c:numRef>
          </c:val>
        </c:ser>
        <c:axId val="1506021098"/>
        <c:axId val="1038232926"/>
      </c:bar3DChart>
      <c:catAx>
        <c:axId val="1506021098"/>
        <c:scaling>
          <c:orientation val="minMax"/>
        </c:scaling>
        <c:delete val="0"/>
        <c:axPos val="b"/>
        <c:title>
          <c:tx>
            <c:rich>
              <a:bodyPr/>
              <a:lstStyle/>
              <a:p>
                <a:pPr lvl="0">
                  <a:defRPr b="0">
                    <a:solidFill>
                      <a:srgbClr val="000000"/>
                    </a:solidFill>
                    <a:latin typeface="+mn-lt"/>
                  </a:defRPr>
                </a:pPr>
                <a:r>
                  <a:rPr b="0">
                    <a:solidFill>
                      <a:srgbClr val="000000"/>
                    </a:solidFill>
                    <a:latin typeface="+mn-lt"/>
                  </a:rPr>
                  <a:t>CATEGORIA</a:t>
                </a:r>
              </a:p>
            </c:rich>
          </c:tx>
          <c:overlay val="0"/>
        </c:title>
        <c:numFmt formatCode="General" sourceLinked="1"/>
        <c:majorTickMark val="none"/>
        <c:minorTickMark val="none"/>
        <c:spPr/>
        <c:txPr>
          <a:bodyPr/>
          <a:lstStyle/>
          <a:p>
            <a:pPr lvl="0">
              <a:defRPr b="0">
                <a:solidFill>
                  <a:srgbClr val="000000"/>
                </a:solidFill>
                <a:latin typeface="+mn-lt"/>
              </a:defRPr>
            </a:pPr>
          </a:p>
        </c:txPr>
        <c:crossAx val="1038232926"/>
      </c:catAx>
      <c:valAx>
        <c:axId val="1038232926"/>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506021098"/>
      </c:valAx>
    </c:plotArea>
    <c:legend>
      <c:legendPos val="r"/>
      <c:overlay val="0"/>
      <c:txPr>
        <a:bodyPr/>
        <a:lstStyle/>
        <a:p>
          <a:pPr lvl="0">
            <a:defRPr b="0">
              <a:solidFill>
                <a:srgbClr val="1A1A1A"/>
              </a:solidFill>
              <a:latin typeface="+mn-lt"/>
            </a:defRPr>
          </a:pPr>
        </a:p>
      </c:txPr>
    </c:legend>
    <c:plotVisOnly val="1"/>
  </c:chart>
</c:chartSpace>
</file>

<file path=xl/charts/chart26.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¿CREES QUE EL PRODUCTO ES BUENO PARA EL MEDIO AMBIENTE?</a:t>
            </a:r>
          </a:p>
        </c:rich>
      </c:tx>
      <c:overlay val="0"/>
    </c:title>
    <c:plotArea>
      <c:layout/>
      <c:doughnutChart>
        <c:varyColors val="1"/>
        <c:ser>
          <c:idx val="0"/>
          <c:order val="0"/>
          <c:tx>
            <c:strRef>
              <c:f>'PREGUNTA 13'!$C$3</c:f>
            </c:strRef>
          </c:tx>
          <c:dPt>
            <c:idx val="0"/>
            <c:spPr>
              <a:solidFill>
                <a:srgbClr val="A64D79"/>
              </a:solidFill>
            </c:spPr>
          </c:dPt>
          <c:dPt>
            <c:idx val="1"/>
            <c:spPr>
              <a:solidFill>
                <a:srgbClr val="C27BA0"/>
              </a:solidFill>
            </c:spPr>
          </c:dPt>
          <c:dLbls>
            <c:showLegendKey val="0"/>
            <c:showVal val="1"/>
            <c:showCatName val="0"/>
            <c:showSerName val="0"/>
            <c:showPercent val="0"/>
            <c:showBubbleSize val="0"/>
            <c:showLeaderLines val="1"/>
          </c:dLbls>
          <c:cat>
            <c:strRef>
              <c:f>'PREGUNTA 13'!$B$4:$B$5</c:f>
            </c:strRef>
          </c:cat>
          <c:val>
            <c:numRef>
              <c:f>'PREGUNTA 13'!$C$4:$C$5</c:f>
              <c:numCache/>
            </c:numRef>
          </c:val>
        </c:ser>
        <c:dLbls>
          <c:showLegendKey val="0"/>
          <c:showVal val="0"/>
          <c:showCatName val="0"/>
          <c:showSerName val="0"/>
          <c:showPercent val="0"/>
          <c:showBubbleSize val="0"/>
        </c:dLbls>
        <c:holeSize val="50"/>
      </c:doughnutChart>
    </c:plotArea>
    <c:legend>
      <c:legendPos val="r"/>
      <c:overlay val="0"/>
      <c:txPr>
        <a:bodyPr/>
        <a:lstStyle/>
        <a:p>
          <a:pPr lvl="0">
            <a:defRPr b="0">
              <a:solidFill>
                <a:srgbClr val="1A1A1A"/>
              </a:solidFill>
              <a:latin typeface="+mn-lt"/>
            </a:defRPr>
          </a:pPr>
        </a:p>
      </c:txPr>
    </c:legend>
    <c:plotVisOnly val="1"/>
  </c:chart>
</c:chartSpace>
</file>

<file path=xl/charts/chart27.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¿ESTARIAS SEGURO AL USAR EL PRODUCTO?</a:t>
            </a:r>
          </a:p>
        </c:rich>
      </c:tx>
      <c:overlay val="0"/>
    </c:title>
    <c:view3D>
      <c:rotX val="15"/>
      <c:rotY val="20"/>
      <c:depthPercent val="100"/>
      <c:rAngAx val="1"/>
    </c:view3D>
    <c:plotArea>
      <c:layout/>
      <c:bar3DChart>
        <c:barDir val="col"/>
        <c:grouping val="clustered"/>
        <c:ser>
          <c:idx val="0"/>
          <c:order val="0"/>
          <c:spPr>
            <a:solidFill>
              <a:schemeClr val="accent1"/>
            </a:solidFill>
            <a:ln cmpd="sng">
              <a:solidFill>
                <a:srgbClr val="000000"/>
              </a:solidFill>
            </a:ln>
          </c:spPr>
          <c:dPt>
            <c:idx val="0"/>
            <c:spPr>
              <a:solidFill>
                <a:srgbClr val="FFFF00"/>
              </a:solidFill>
              <a:ln cmpd="sng">
                <a:solidFill>
                  <a:srgbClr val="000000"/>
                </a:solidFill>
              </a:ln>
            </c:spPr>
          </c:dPt>
          <c:dPt>
            <c:idx val="1"/>
            <c:spPr>
              <a:solidFill>
                <a:srgbClr val="FFFF00"/>
              </a:solidFill>
              <a:ln cmpd="sng">
                <a:solidFill>
                  <a:srgbClr val="000000"/>
                </a:solidFill>
              </a:ln>
            </c:spPr>
          </c:dPt>
          <c:dLbls>
            <c:numFmt formatCode="General" sourceLinked="1"/>
            <c:txPr>
              <a:bodyPr/>
              <a:lstStyle/>
              <a:p>
                <a:pPr lvl="0">
                  <a:defRPr/>
                </a:pPr>
              </a:p>
            </c:txPr>
            <c:showLegendKey val="0"/>
            <c:showVal val="1"/>
            <c:showCatName val="0"/>
            <c:showSerName val="0"/>
            <c:showPercent val="0"/>
            <c:showBubbleSize val="0"/>
          </c:dLbls>
          <c:cat>
            <c:strRef>
              <c:f>'PREGUNTA 14'!$B$4:$B$5</c:f>
            </c:strRef>
          </c:cat>
          <c:val>
            <c:numRef>
              <c:f>'PREGUNTA 14'!$C$4:$C$5</c:f>
              <c:numCache/>
            </c:numRef>
          </c:val>
        </c:ser>
        <c:axId val="1446701470"/>
        <c:axId val="92850820"/>
      </c:bar3DChart>
      <c:catAx>
        <c:axId val="144670147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a:solidFill>
                  <a:srgbClr val="000000"/>
                </a:solidFill>
                <a:latin typeface="+mn-lt"/>
              </a:defRPr>
            </a:pPr>
          </a:p>
        </c:txPr>
        <c:crossAx val="92850820"/>
      </c:catAx>
      <c:valAx>
        <c:axId val="92850820"/>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1446701470"/>
      </c:valAx>
    </c:plotArea>
    <c:legend>
      <c:legendPos val="r"/>
      <c:overlay val="0"/>
      <c:txPr>
        <a:bodyPr/>
        <a:lstStyle/>
        <a:p>
          <a:pPr lvl="0">
            <a:defRPr b="0">
              <a:solidFill>
                <a:srgbClr val="1A1A1A"/>
              </a:solidFill>
              <a:latin typeface="+mn-lt"/>
            </a:defRPr>
          </a:pPr>
        </a:p>
      </c:txPr>
    </c:legend>
    <c:plotVisOnly val="1"/>
  </c:chart>
  <c:spPr>
    <a:solidFill>
      <a:srgbClr val="EAD1DC"/>
    </a:solidFill>
  </c:spPr>
</c:chartSpace>
</file>

<file path=xl/charts/chart28.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¿ESTARIAS SEGURO AL USAR EL PRODUCTO?</a:t>
            </a:r>
          </a:p>
        </c:rich>
      </c:tx>
      <c:layout>
        <c:manualLayout>
          <c:xMode val="edge"/>
          <c:yMode val="edge"/>
          <c:x val="0.03091666666666667"/>
          <c:y val="0.04730458221024259"/>
        </c:manualLayout>
      </c:layout>
      <c:overlay val="0"/>
    </c:title>
    <c:plotArea>
      <c:layout/>
      <c:pieChart>
        <c:varyColors val="1"/>
        <c:ser>
          <c:idx val="0"/>
          <c:order val="0"/>
          <c:tx>
            <c:strRef>
              <c:f>'PREGUNTA 14'!$C$3</c:f>
            </c:strRef>
          </c:tx>
          <c:dPt>
            <c:idx val="0"/>
            <c:spPr>
              <a:solidFill>
                <a:srgbClr val="FFFF00"/>
              </a:solidFill>
            </c:spPr>
          </c:dPt>
          <c:dPt>
            <c:idx val="1"/>
            <c:spPr>
              <a:solidFill>
                <a:srgbClr val="FFFF86"/>
              </a:solidFill>
            </c:spPr>
          </c:dPt>
          <c:dLbls>
            <c:showLegendKey val="0"/>
            <c:showVal val="1"/>
            <c:showCatName val="0"/>
            <c:showSerName val="0"/>
            <c:showPercent val="0"/>
            <c:showBubbleSize val="0"/>
            <c:showLeaderLines val="1"/>
          </c:dLbls>
          <c:cat>
            <c:strRef>
              <c:f>'PREGUNTA 14'!$B$4:$B$5</c:f>
            </c:strRef>
          </c:cat>
          <c:val>
            <c:numRef>
              <c:f>'PREGUNTA 14'!$C$4:$C$5</c:f>
              <c:numCache/>
            </c:numRef>
          </c:val>
        </c:ser>
        <c:dLbls>
          <c:showLegendKey val="0"/>
          <c:showVal val="0"/>
          <c:showCatName val="0"/>
          <c:showSerName val="0"/>
          <c:showPercent val="0"/>
          <c:showBubbleSize val="0"/>
        </c:dLbls>
        <c:firstSliceAng val="0"/>
      </c:pieChart>
    </c:plotArea>
    <c:legend>
      <c:legendPos val="r"/>
      <c:overlay val="0"/>
      <c:txPr>
        <a:bodyPr/>
        <a:lstStyle/>
        <a:p>
          <a:pPr lvl="0">
            <a:defRPr b="0">
              <a:solidFill>
                <a:srgbClr val="1A1A1A"/>
              </a:solidFill>
              <a:latin typeface="+mn-lt"/>
            </a:defRPr>
          </a:pPr>
        </a:p>
      </c:txPr>
    </c:legend>
    <c:plotVisOnly val="1"/>
  </c:chart>
  <c:spPr>
    <a:solidFill>
      <a:srgbClr val="EAD1DC"/>
    </a:solidFill>
  </c:spPr>
</c:chartSpace>
</file>

<file path=xl/charts/chart29.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¿COMPRARIAS NUESTRO PRODUCTO?</a:t>
            </a:r>
          </a:p>
        </c:rich>
      </c:tx>
      <c:overlay val="0"/>
    </c:title>
    <c:view3D>
      <c:rotX val="15"/>
      <c:rotY val="20"/>
      <c:depthPercent val="100"/>
      <c:rAngAx val="1"/>
    </c:view3D>
    <c:plotArea>
      <c:layout/>
      <c:bar3DChart>
        <c:barDir val="col"/>
        <c:grouping val="clustered"/>
        <c:ser>
          <c:idx val="0"/>
          <c:order val="0"/>
          <c:tx>
            <c:strRef>
              <c:f>'PREGUNTA 15'!$C$3</c:f>
            </c:strRef>
          </c:tx>
          <c:spPr>
            <a:solidFill>
              <a:srgbClr val="FF00FF"/>
            </a:solidFill>
            <a:ln cmpd="sng">
              <a:solidFill>
                <a:srgbClr val="000000"/>
              </a:solidFill>
            </a:ln>
          </c:spPr>
          <c:dPt>
            <c:idx val="0"/>
            <c:spPr>
              <a:solidFill>
                <a:srgbClr val="E06666"/>
              </a:solidFill>
              <a:ln cmpd="sng">
                <a:solidFill>
                  <a:srgbClr val="000000"/>
                </a:solidFill>
              </a:ln>
            </c:spPr>
          </c:dPt>
          <c:dPt>
            <c:idx val="1"/>
            <c:spPr>
              <a:solidFill>
                <a:srgbClr val="E06666"/>
              </a:solidFill>
              <a:ln cmpd="sng">
                <a:solidFill>
                  <a:srgbClr val="000000"/>
                </a:solidFill>
              </a:ln>
            </c:spPr>
          </c:dPt>
          <c:dLbls>
            <c:numFmt formatCode="General" sourceLinked="1"/>
            <c:txPr>
              <a:bodyPr/>
              <a:lstStyle/>
              <a:p>
                <a:pPr lvl="0">
                  <a:defRPr/>
                </a:pPr>
              </a:p>
            </c:txPr>
            <c:showLegendKey val="0"/>
            <c:showVal val="1"/>
            <c:showCatName val="0"/>
            <c:showSerName val="0"/>
            <c:showPercent val="0"/>
            <c:showBubbleSize val="0"/>
          </c:dLbls>
          <c:cat>
            <c:strRef>
              <c:f>'PREGUNTA 15'!$B$4:$B$5</c:f>
            </c:strRef>
          </c:cat>
          <c:val>
            <c:numRef>
              <c:f>'PREGUNTA 15'!$C$4:$C$5</c:f>
              <c:numCache/>
            </c:numRef>
          </c:val>
        </c:ser>
        <c:axId val="725427530"/>
        <c:axId val="1138137038"/>
      </c:bar3DChart>
      <c:catAx>
        <c:axId val="72542753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CATEGORIA</a:t>
                </a:r>
              </a:p>
            </c:rich>
          </c:tx>
          <c:overlay val="0"/>
        </c:title>
        <c:numFmt formatCode="General" sourceLinked="1"/>
        <c:majorTickMark val="none"/>
        <c:minorTickMark val="none"/>
        <c:spPr/>
        <c:txPr>
          <a:bodyPr/>
          <a:lstStyle/>
          <a:p>
            <a:pPr lvl="0">
              <a:defRPr b="0">
                <a:solidFill>
                  <a:srgbClr val="000000"/>
                </a:solidFill>
                <a:latin typeface="+mn-lt"/>
              </a:defRPr>
            </a:pPr>
          </a:p>
        </c:txPr>
        <c:crossAx val="1138137038"/>
      </c:catAx>
      <c:valAx>
        <c:axId val="1138137038"/>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725427530"/>
      </c:valAx>
    </c:plotArea>
    <c:legend>
      <c:legendPos val="r"/>
      <c:overlay val="0"/>
      <c:txPr>
        <a:bodyPr/>
        <a:lstStyle/>
        <a:p>
          <a:pPr lvl="0">
            <a:defRPr b="0">
              <a:solidFill>
                <a:srgbClr val="1A1A1A"/>
              </a:solidFill>
              <a:latin typeface="+mn-lt"/>
            </a:defRPr>
          </a:pPr>
        </a:p>
      </c:txPr>
    </c:legend>
    <c:plotVisOnly val="1"/>
  </c:chart>
</c:chartSpace>
</file>

<file path=xl/charts/chart30.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¿COMPRARIAS NUESTRO PRODUCTO?</a:t>
            </a:r>
          </a:p>
        </c:rich>
      </c:tx>
      <c:overlay val="0"/>
    </c:title>
    <c:view3D>
      <c:rotX val="50"/>
      <c:perspective val="0"/>
    </c:view3D>
    <c:plotArea>
      <c:layout/>
      <c:pie3DChart>
        <c:varyColors val="1"/>
        <c:ser>
          <c:idx val="0"/>
          <c:order val="0"/>
          <c:tx>
            <c:strRef>
              <c:f>'PREGUNTA 15'!$C$3</c:f>
            </c:strRef>
          </c:tx>
          <c:dPt>
            <c:idx val="0"/>
            <c:spPr>
              <a:solidFill>
                <a:srgbClr val="E06666"/>
              </a:solidFill>
            </c:spPr>
          </c:dPt>
          <c:dPt>
            <c:idx val="1"/>
            <c:spPr>
              <a:solidFill>
                <a:srgbClr val="EA9999"/>
              </a:solidFill>
            </c:spPr>
          </c:dPt>
          <c:dLbls>
            <c:showLegendKey val="0"/>
            <c:showVal val="1"/>
            <c:showCatName val="0"/>
            <c:showSerName val="0"/>
            <c:showPercent val="0"/>
            <c:showBubbleSize val="0"/>
            <c:showLeaderLines val="1"/>
          </c:dLbls>
          <c:cat>
            <c:strRef>
              <c:f>'PREGUNTA 15'!$B$4:$B$5</c:f>
            </c:strRef>
          </c:cat>
          <c:val>
            <c:numRef>
              <c:f>'PREGUNTA 15'!$C$4:$C$5</c:f>
              <c:numCache/>
            </c:numRef>
          </c:val>
        </c:ser>
        <c:dLbls>
          <c:showLegendKey val="0"/>
          <c:showVal val="0"/>
          <c:showCatName val="0"/>
          <c:showSerName val="0"/>
          <c:showPercent val="0"/>
          <c:showBubbleSize val="0"/>
        </c:dLbls>
      </c:pie3DChart>
    </c:plotArea>
    <c:legend>
      <c:legendPos val="r"/>
      <c:overlay val="0"/>
      <c:txPr>
        <a:bodyPr/>
        <a:lstStyle/>
        <a:p>
          <a:pPr lvl="0">
            <a:defRPr b="0">
              <a:solidFill>
                <a:srgbClr val="1A1A1A"/>
              </a:solidFill>
              <a:latin typeface="+mn-lt"/>
            </a:defRPr>
          </a:pPr>
        </a:p>
      </c:txPr>
    </c:legend>
    <c:plotVisOnly val="1"/>
  </c:chart>
</c:chartSpace>
</file>

<file path=xl/drawings/_rels/drawing1.xml.rels><?xml version="1.0" encoding="UTF-8" standalone="yes"?><Relationships xmlns="http://schemas.openxmlformats.org/package/2006/relationships"><Relationship Id="rId1" Type="http://schemas.openxmlformats.org/officeDocument/2006/relationships/image" Target="../media/image11.png"/><Relationship Id="rId2"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image" Target="../media/image9.png"/></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 Id="rId2" Type="http://schemas.openxmlformats.org/officeDocument/2006/relationships/chart" Target="../charts/chart4.xml"/><Relationship Id="rId3"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 Id="rId2" Type="http://schemas.openxmlformats.org/officeDocument/2006/relationships/chart" Target="../charts/chart6.xml"/><Relationship Id="rId3"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chart" Target="../charts/chart7.xml"/><Relationship Id="rId2" Type="http://schemas.openxmlformats.org/officeDocument/2006/relationships/chart" Target="../charts/chart8.xml"/><Relationship Id="rId3"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chart" Target="../charts/chart9.xml"/><Relationship Id="rId2" Type="http://schemas.openxmlformats.org/officeDocument/2006/relationships/chart" Target="../charts/chart10.xml"/><Relationship Id="rId3" Type="http://schemas.openxmlformats.org/officeDocument/2006/relationships/image" Target="../media/image9.png"/></Relationships>
</file>

<file path=xl/drawings/_rels/drawing9.xml.rels><?xml version="1.0" encoding="UTF-8" standalone="yes"?><Relationships xmlns="http://schemas.openxmlformats.org/package/2006/relationships"><Relationship Id="rId1" Type="http://schemas.openxmlformats.org/officeDocument/2006/relationships/chart" Target="../charts/chart11.xml"/><Relationship Id="rId2" Type="http://schemas.openxmlformats.org/officeDocument/2006/relationships/chart" Target="../charts/chart12.xml"/><Relationship Id="rId3" Type="http://schemas.openxmlformats.org/officeDocument/2006/relationships/image" Target="../media/image5.png"/></Relationships>
</file>

<file path=xl/drawings/_rels/drawing10.xml.rels><?xml version="1.0" encoding="UTF-8" standalone="yes"?><Relationships xmlns="http://schemas.openxmlformats.org/package/2006/relationships"><Relationship Id="rId1" Type="http://schemas.openxmlformats.org/officeDocument/2006/relationships/chart" Target="../charts/chart13.xml"/><Relationship Id="rId2" Type="http://schemas.openxmlformats.org/officeDocument/2006/relationships/chart" Target="../charts/chart14.xml"/><Relationship Id="rId3"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chart" Target="../charts/chart15.xml"/><Relationship Id="rId2" Type="http://schemas.openxmlformats.org/officeDocument/2006/relationships/chart" Target="../charts/chart16.xml"/><Relationship Id="rId3"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chart" Target="../charts/chart17.xml"/><Relationship Id="rId2" Type="http://schemas.openxmlformats.org/officeDocument/2006/relationships/chart" Target="../charts/chart18.xml"/><Relationship Id="rId3"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chart" Target="../charts/chart19.xml"/><Relationship Id="rId2" Type="http://schemas.openxmlformats.org/officeDocument/2006/relationships/chart" Target="../charts/chart20.xml"/><Relationship Id="rId3" Type="http://schemas.openxmlformats.org/officeDocument/2006/relationships/image" Target="../media/image10.png"/></Relationships>
</file>

<file path=xl/drawings/_rels/drawing14.xml.rels><?xml version="1.0" encoding="UTF-8" standalone="yes"?><Relationships xmlns="http://schemas.openxmlformats.org/package/2006/relationships"><Relationship Id="rId1" Type="http://schemas.openxmlformats.org/officeDocument/2006/relationships/chart" Target="../charts/chart21.xml"/><Relationship Id="rId2" Type="http://schemas.openxmlformats.org/officeDocument/2006/relationships/chart" Target="../charts/chart22.xml"/><Relationship Id="rId3" Type="http://schemas.openxmlformats.org/officeDocument/2006/relationships/image" Target="../media/image6.png"/></Relationships>
</file>

<file path=xl/drawings/_rels/drawing15.xml.rels><?xml version="1.0" encoding="UTF-8" standalone="yes"?><Relationships xmlns="http://schemas.openxmlformats.org/package/2006/relationships"><Relationship Id="rId1" Type="http://schemas.openxmlformats.org/officeDocument/2006/relationships/chart" Target="../charts/chart23.xml"/><Relationship Id="rId2" Type="http://schemas.openxmlformats.org/officeDocument/2006/relationships/chart" Target="../charts/chart24.xml"/><Relationship Id="rId3" Type="http://schemas.openxmlformats.org/officeDocument/2006/relationships/image" Target="../media/image9.png"/></Relationships>
</file>

<file path=xl/drawings/_rels/drawing16.xml.rels><?xml version="1.0" encoding="UTF-8" standalone="yes"?><Relationships xmlns="http://schemas.openxmlformats.org/package/2006/relationships"><Relationship Id="rId1" Type="http://schemas.openxmlformats.org/officeDocument/2006/relationships/chart" Target="../charts/chart25.xml"/><Relationship Id="rId2" Type="http://schemas.openxmlformats.org/officeDocument/2006/relationships/chart" Target="../charts/chart26.xml"/><Relationship Id="rId3" Type="http://schemas.openxmlformats.org/officeDocument/2006/relationships/image" Target="../media/image8.png"/></Relationships>
</file>

<file path=xl/drawings/_rels/drawing17.xml.rels><?xml version="1.0" encoding="UTF-8" standalone="yes"?><Relationships xmlns="http://schemas.openxmlformats.org/package/2006/relationships"><Relationship Id="rId1" Type="http://schemas.openxmlformats.org/officeDocument/2006/relationships/chart" Target="../charts/chart27.xml"/><Relationship Id="rId2" Type="http://schemas.openxmlformats.org/officeDocument/2006/relationships/chart" Target="../charts/chart28.xml"/><Relationship Id="rId3" Type="http://schemas.openxmlformats.org/officeDocument/2006/relationships/image" Target="../media/image12.png"/></Relationships>
</file>

<file path=xl/drawings/_rels/drawing18.xml.rels><?xml version="1.0" encoding="UTF-8" standalone="yes"?><Relationships xmlns="http://schemas.openxmlformats.org/package/2006/relationships"><Relationship Id="rId1" Type="http://schemas.openxmlformats.org/officeDocument/2006/relationships/chart" Target="../charts/chart29.xml"/><Relationship Id="rId2" Type="http://schemas.openxmlformats.org/officeDocument/2006/relationships/chart" Target="../charts/chart30.xml"/><Relationship Id="rId3"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619125</xdr:colOff>
      <xdr:row>0</xdr:row>
      <xdr:rowOff>0</xdr:rowOff>
    </xdr:from>
    <xdr:ext cx="1143000" cy="1085850"/>
    <xdr:pic>
      <xdr:nvPicPr>
        <xdr:cNvPr id="0" name="image11.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6</xdr:col>
      <xdr:colOff>0</xdr:colOff>
      <xdr:row>0</xdr:row>
      <xdr:rowOff>0</xdr:rowOff>
    </xdr:from>
    <xdr:ext cx="1000125" cy="952500"/>
    <xdr:pic>
      <xdr:nvPicPr>
        <xdr:cNvPr id="0" name="image2.png" title="Imagen"/>
        <xdr:cNvPicPr preferRelativeResize="0"/>
      </xdr:nvPicPr>
      <xdr:blipFill>
        <a:blip cstate="print" r:embed="rId2"/>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38100</xdr:colOff>
      <xdr:row>6</xdr:row>
      <xdr:rowOff>123825</xdr:rowOff>
    </xdr:from>
    <xdr:ext cx="4867275" cy="3009900"/>
    <xdr:graphicFrame>
      <xdr:nvGraphicFramePr>
        <xdr:cNvPr id="1" name="Chart 1"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409575</xdr:colOff>
      <xdr:row>6</xdr:row>
      <xdr:rowOff>123825</xdr:rowOff>
    </xdr:from>
    <xdr:ext cx="5715000" cy="3009900"/>
    <xdr:graphicFrame>
      <xdr:nvGraphicFramePr>
        <xdr:cNvPr id="2" name="Chart 2"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0</xdr:colOff>
      <xdr:row>46</xdr:row>
      <xdr:rowOff>200025</xdr:rowOff>
    </xdr:from>
    <xdr:ext cx="5600700" cy="762000"/>
    <xdr:pic>
      <xdr:nvPicPr>
        <xdr:cNvPr id="0" name="image9.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952500</xdr:colOff>
      <xdr:row>7</xdr:row>
      <xdr:rowOff>114300</xdr:rowOff>
    </xdr:from>
    <xdr:ext cx="5715000" cy="3533775"/>
    <xdr:graphicFrame>
      <xdr:nvGraphicFramePr>
        <xdr:cNvPr id="3" name="Chart 3"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7</xdr:col>
      <xdr:colOff>171450</xdr:colOff>
      <xdr:row>7</xdr:row>
      <xdr:rowOff>114300</xdr:rowOff>
    </xdr:from>
    <xdr:ext cx="5715000" cy="3228975"/>
    <xdr:graphicFrame>
      <xdr:nvGraphicFramePr>
        <xdr:cNvPr id="4" name="Chart 4"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7</xdr:col>
      <xdr:colOff>904875</xdr:colOff>
      <xdr:row>42</xdr:row>
      <xdr:rowOff>9525</xdr:rowOff>
    </xdr:from>
    <xdr:ext cx="5095875" cy="352425"/>
    <xdr:pic>
      <xdr:nvPicPr>
        <xdr:cNvPr id="0" name="image4.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914400</xdr:colOff>
      <xdr:row>7</xdr:row>
      <xdr:rowOff>180975</xdr:rowOff>
    </xdr:from>
    <xdr:ext cx="5715000" cy="3533775"/>
    <xdr:graphicFrame>
      <xdr:nvGraphicFramePr>
        <xdr:cNvPr id="5" name="Chart 5"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7</xdr:col>
      <xdr:colOff>200025</xdr:colOff>
      <xdr:row>7</xdr:row>
      <xdr:rowOff>180975</xdr:rowOff>
    </xdr:from>
    <xdr:ext cx="5715000" cy="3533775"/>
    <xdr:graphicFrame>
      <xdr:nvGraphicFramePr>
        <xdr:cNvPr id="6" name="Chart 6"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3</xdr:col>
      <xdr:colOff>428625</xdr:colOff>
      <xdr:row>45</xdr:row>
      <xdr:rowOff>180975</xdr:rowOff>
    </xdr:from>
    <xdr:ext cx="3743325" cy="714375"/>
    <xdr:pic>
      <xdr:nvPicPr>
        <xdr:cNvPr id="0" name="image1.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7</xdr:row>
      <xdr:rowOff>161925</xdr:rowOff>
    </xdr:from>
    <xdr:ext cx="5715000" cy="3533775"/>
    <xdr:graphicFrame>
      <xdr:nvGraphicFramePr>
        <xdr:cNvPr id="7" name="Chart 7"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0</xdr:colOff>
      <xdr:row>8</xdr:row>
      <xdr:rowOff>9525</xdr:rowOff>
    </xdr:from>
    <xdr:ext cx="5715000" cy="3533775"/>
    <xdr:graphicFrame>
      <xdr:nvGraphicFramePr>
        <xdr:cNvPr id="8" name="Chart 8"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2</xdr:col>
      <xdr:colOff>838200</xdr:colOff>
      <xdr:row>47</xdr:row>
      <xdr:rowOff>200025</xdr:rowOff>
    </xdr:from>
    <xdr:ext cx="5429250" cy="1028700"/>
    <xdr:pic>
      <xdr:nvPicPr>
        <xdr:cNvPr id="0" name="image7.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95250</xdr:colOff>
      <xdr:row>7</xdr:row>
      <xdr:rowOff>9525</xdr:rowOff>
    </xdr:from>
    <xdr:ext cx="5715000" cy="3533775"/>
    <xdr:graphicFrame>
      <xdr:nvGraphicFramePr>
        <xdr:cNvPr id="9" name="Chart 9"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800100</xdr:colOff>
      <xdr:row>7</xdr:row>
      <xdr:rowOff>9525</xdr:rowOff>
    </xdr:from>
    <xdr:ext cx="5715000" cy="3533775"/>
    <xdr:graphicFrame>
      <xdr:nvGraphicFramePr>
        <xdr:cNvPr id="10" name="Chart 10"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9525</xdr:colOff>
      <xdr:row>47</xdr:row>
      <xdr:rowOff>123825</xdr:rowOff>
    </xdr:from>
    <xdr:ext cx="5600700" cy="762000"/>
    <xdr:pic>
      <xdr:nvPicPr>
        <xdr:cNvPr id="0" name="image9.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7</xdr:row>
      <xdr:rowOff>114300</xdr:rowOff>
    </xdr:from>
    <xdr:ext cx="5715000" cy="3533775"/>
    <xdr:graphicFrame>
      <xdr:nvGraphicFramePr>
        <xdr:cNvPr id="11" name="Chart 11"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219075</xdr:colOff>
      <xdr:row>7</xdr:row>
      <xdr:rowOff>114300</xdr:rowOff>
    </xdr:from>
    <xdr:ext cx="5715000" cy="3533775"/>
    <xdr:graphicFrame>
      <xdr:nvGraphicFramePr>
        <xdr:cNvPr id="12" name="Chart 12"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2</xdr:col>
      <xdr:colOff>1019175</xdr:colOff>
      <xdr:row>46</xdr:row>
      <xdr:rowOff>104775</xdr:rowOff>
    </xdr:from>
    <xdr:ext cx="4648200" cy="885825"/>
    <xdr:pic>
      <xdr:nvPicPr>
        <xdr:cNvPr id="0" name="image5.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171450</xdr:colOff>
      <xdr:row>7</xdr:row>
      <xdr:rowOff>114300</xdr:rowOff>
    </xdr:from>
    <xdr:ext cx="5715000" cy="3533775"/>
    <xdr:graphicFrame>
      <xdr:nvGraphicFramePr>
        <xdr:cNvPr id="13" name="Chart 13"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628650</xdr:colOff>
      <xdr:row>7</xdr:row>
      <xdr:rowOff>114300</xdr:rowOff>
    </xdr:from>
    <xdr:ext cx="5715000" cy="3533775"/>
    <xdr:graphicFrame>
      <xdr:nvGraphicFramePr>
        <xdr:cNvPr id="14" name="Chart 14"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0</xdr:colOff>
      <xdr:row>46</xdr:row>
      <xdr:rowOff>9525</xdr:rowOff>
    </xdr:from>
    <xdr:ext cx="5600700" cy="762000"/>
    <xdr:pic>
      <xdr:nvPicPr>
        <xdr:cNvPr id="0" name="image9.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485775</xdr:colOff>
      <xdr:row>7</xdr:row>
      <xdr:rowOff>152400</xdr:rowOff>
    </xdr:from>
    <xdr:ext cx="5715000" cy="3533775"/>
    <xdr:graphicFrame>
      <xdr:nvGraphicFramePr>
        <xdr:cNvPr id="15" name="Chart 15"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847725</xdr:colOff>
      <xdr:row>7</xdr:row>
      <xdr:rowOff>152400</xdr:rowOff>
    </xdr:from>
    <xdr:ext cx="5715000" cy="3533775"/>
    <xdr:graphicFrame>
      <xdr:nvGraphicFramePr>
        <xdr:cNvPr id="16" name="Chart 16"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7</xdr:col>
      <xdr:colOff>504825</xdr:colOff>
      <xdr:row>42</xdr:row>
      <xdr:rowOff>180975</xdr:rowOff>
    </xdr:from>
    <xdr:ext cx="5095875" cy="352425"/>
    <xdr:pic>
      <xdr:nvPicPr>
        <xdr:cNvPr id="0" name="image3.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333375</xdr:colOff>
      <xdr:row>7</xdr:row>
      <xdr:rowOff>95250</xdr:rowOff>
    </xdr:from>
    <xdr:ext cx="5715000" cy="3533775"/>
    <xdr:graphicFrame>
      <xdr:nvGraphicFramePr>
        <xdr:cNvPr id="17" name="Chart 17"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409575</xdr:colOff>
      <xdr:row>7</xdr:row>
      <xdr:rowOff>95250</xdr:rowOff>
    </xdr:from>
    <xdr:ext cx="5715000" cy="3533775"/>
    <xdr:graphicFrame>
      <xdr:nvGraphicFramePr>
        <xdr:cNvPr id="18" name="Chart 18"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0</xdr:colOff>
      <xdr:row>47</xdr:row>
      <xdr:rowOff>200025</xdr:rowOff>
    </xdr:from>
    <xdr:ext cx="5600700" cy="762000"/>
    <xdr:pic>
      <xdr:nvPicPr>
        <xdr:cNvPr id="0" name="image9.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685800</xdr:colOff>
      <xdr:row>6</xdr:row>
      <xdr:rowOff>161925</xdr:rowOff>
    </xdr:from>
    <xdr:ext cx="5715000" cy="3533775"/>
    <xdr:graphicFrame>
      <xdr:nvGraphicFramePr>
        <xdr:cNvPr id="19" name="Chart 19"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904875</xdr:colOff>
      <xdr:row>6</xdr:row>
      <xdr:rowOff>161925</xdr:rowOff>
    </xdr:from>
    <xdr:ext cx="5715000" cy="3533775"/>
    <xdr:graphicFrame>
      <xdr:nvGraphicFramePr>
        <xdr:cNvPr id="20" name="Chart 20"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142875</xdr:colOff>
      <xdr:row>45</xdr:row>
      <xdr:rowOff>142875</xdr:rowOff>
    </xdr:from>
    <xdr:ext cx="5781675" cy="790575"/>
    <xdr:pic>
      <xdr:nvPicPr>
        <xdr:cNvPr id="0" name="image10.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7</xdr:row>
      <xdr:rowOff>66675</xdr:rowOff>
    </xdr:from>
    <xdr:ext cx="5372100" cy="3324225"/>
    <xdr:graphicFrame>
      <xdr:nvGraphicFramePr>
        <xdr:cNvPr id="21" name="Chart 21"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314325</xdr:colOff>
      <xdr:row>7</xdr:row>
      <xdr:rowOff>66675</xdr:rowOff>
    </xdr:from>
    <xdr:ext cx="5372100" cy="3324225"/>
    <xdr:graphicFrame>
      <xdr:nvGraphicFramePr>
        <xdr:cNvPr id="22" name="Chart 22"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2</xdr:col>
      <xdr:colOff>962025</xdr:colOff>
      <xdr:row>44</xdr:row>
      <xdr:rowOff>200025</xdr:rowOff>
    </xdr:from>
    <xdr:ext cx="4781550" cy="914400"/>
    <xdr:pic>
      <xdr:nvPicPr>
        <xdr:cNvPr id="0" name="image6.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19050</xdr:colOff>
      <xdr:row>6</xdr:row>
      <xdr:rowOff>85725</xdr:rowOff>
    </xdr:from>
    <xdr:ext cx="5715000" cy="3533775"/>
    <xdr:graphicFrame>
      <xdr:nvGraphicFramePr>
        <xdr:cNvPr id="23" name="Chart 23"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161925</xdr:colOff>
      <xdr:row>6</xdr:row>
      <xdr:rowOff>85725</xdr:rowOff>
    </xdr:from>
    <xdr:ext cx="5715000" cy="3533775"/>
    <xdr:graphicFrame>
      <xdr:nvGraphicFramePr>
        <xdr:cNvPr id="24" name="Chart 24"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76200</xdr:colOff>
      <xdr:row>45</xdr:row>
      <xdr:rowOff>38100</xdr:rowOff>
    </xdr:from>
    <xdr:ext cx="5600700" cy="762000"/>
    <xdr:pic>
      <xdr:nvPicPr>
        <xdr:cNvPr id="0" name="image9.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676275</xdr:colOff>
      <xdr:row>6</xdr:row>
      <xdr:rowOff>190500</xdr:rowOff>
    </xdr:from>
    <xdr:ext cx="5715000" cy="3533775"/>
    <xdr:graphicFrame>
      <xdr:nvGraphicFramePr>
        <xdr:cNvPr id="25" name="Chart 25"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790575</xdr:colOff>
      <xdr:row>6</xdr:row>
      <xdr:rowOff>190500</xdr:rowOff>
    </xdr:from>
    <xdr:ext cx="5715000" cy="3533775"/>
    <xdr:graphicFrame>
      <xdr:nvGraphicFramePr>
        <xdr:cNvPr id="26" name="Chart 26"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0</xdr:colOff>
      <xdr:row>49</xdr:row>
      <xdr:rowOff>9525</xdr:rowOff>
    </xdr:from>
    <xdr:ext cx="6248400" cy="857250"/>
    <xdr:pic>
      <xdr:nvPicPr>
        <xdr:cNvPr id="0" name="image8.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7</xdr:row>
      <xdr:rowOff>38100</xdr:rowOff>
    </xdr:from>
    <xdr:ext cx="5715000" cy="3533775"/>
    <xdr:graphicFrame>
      <xdr:nvGraphicFramePr>
        <xdr:cNvPr id="27" name="Chart 27"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0</xdr:colOff>
      <xdr:row>7</xdr:row>
      <xdr:rowOff>38100</xdr:rowOff>
    </xdr:from>
    <xdr:ext cx="5715000" cy="3533775"/>
    <xdr:graphicFrame>
      <xdr:nvGraphicFramePr>
        <xdr:cNvPr id="28" name="Chart 28"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7</xdr:col>
      <xdr:colOff>466725</xdr:colOff>
      <xdr:row>42</xdr:row>
      <xdr:rowOff>85725</xdr:rowOff>
    </xdr:from>
    <xdr:ext cx="6276975" cy="438150"/>
    <xdr:pic>
      <xdr:nvPicPr>
        <xdr:cNvPr id="0" name="image12.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495300</xdr:colOff>
      <xdr:row>7</xdr:row>
      <xdr:rowOff>123825</xdr:rowOff>
    </xdr:from>
    <xdr:ext cx="5715000" cy="3533775"/>
    <xdr:graphicFrame>
      <xdr:nvGraphicFramePr>
        <xdr:cNvPr id="29" name="Chart 29" title="Gráfico"/>
        <xdr:cNvGraphicFramePr/>
      </xdr:nvGraphicFramePr>
      <xdr:xfrm>
        <a:off x="0" y="0"/>
        <a:ext cx="0" cy="0"/>
      </xdr:xfrm>
      <a:graphic>
        <a:graphicData uri="http://schemas.openxmlformats.org/drawingml/2006/chart">
          <c:chart r:id="rId1"/>
        </a:graphicData>
      </a:graphic>
    </xdr:graphicFrame>
    <xdr:clientData fLocksWithSheet="0"/>
  </xdr:oneCellAnchor>
  <xdr:oneCellAnchor>
    <xdr:from>
      <xdr:col>6</xdr:col>
      <xdr:colOff>438150</xdr:colOff>
      <xdr:row>7</xdr:row>
      <xdr:rowOff>123825</xdr:rowOff>
    </xdr:from>
    <xdr:ext cx="5715000" cy="3533775"/>
    <xdr:graphicFrame>
      <xdr:nvGraphicFramePr>
        <xdr:cNvPr id="30" name="Chart 30" title="Gráfico"/>
        <xdr:cNvGraphicFramePr/>
      </xdr:nvGraphicFramePr>
      <xdr:xfrm>
        <a:off x="0" y="0"/>
        <a:ext cx="0" cy="0"/>
      </xdr:xfrm>
      <a:graphic>
        <a:graphicData uri="http://schemas.openxmlformats.org/drawingml/2006/chart">
          <c:chart r:id="rId2"/>
        </a:graphicData>
      </a:graphic>
    </xdr:graphicFrame>
    <xdr:clientData fLocksWithSheet="0"/>
  </xdr:oneCellAnchor>
  <xdr:oneCellAnchor>
    <xdr:from>
      <xdr:col>0</xdr:col>
      <xdr:colOff>76200</xdr:colOff>
      <xdr:row>47</xdr:row>
      <xdr:rowOff>180975</xdr:rowOff>
    </xdr:from>
    <xdr:ext cx="5600700" cy="762000"/>
    <xdr:pic>
      <xdr:nvPicPr>
        <xdr:cNvPr id="0" name="image9.png" title="Imagen"/>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hyperlink" Target="https://magentaig.com/que-es-y-como-se-hace-un-estudio-de-mercado/" TargetMode="External"/><Relationship Id="rId2"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56.29"/>
  </cols>
  <sheetData>
    <row r="1">
      <c r="C1" s="1" t="s">
        <v>0</v>
      </c>
    </row>
    <row r="2">
      <c r="C2" s="2" t="s">
        <v>1</v>
      </c>
    </row>
    <row r="3">
      <c r="C3" s="3" t="s">
        <v>2</v>
      </c>
    </row>
    <row r="4">
      <c r="C4" s="4"/>
    </row>
    <row r="5">
      <c r="C5" s="5" t="s">
        <v>3</v>
      </c>
    </row>
    <row r="6">
      <c r="C6" s="5" t="s">
        <v>4</v>
      </c>
    </row>
    <row r="7">
      <c r="C7" s="5" t="s">
        <v>5</v>
      </c>
    </row>
    <row r="8">
      <c r="C8" s="5" t="s">
        <v>6</v>
      </c>
    </row>
    <row r="9">
      <c r="C9" s="6"/>
    </row>
    <row r="10">
      <c r="C10" s="5" t="s">
        <v>7</v>
      </c>
    </row>
    <row r="11">
      <c r="C11" s="5" t="s">
        <v>8</v>
      </c>
    </row>
    <row r="13">
      <c r="C13" s="5" t="s">
        <v>9</v>
      </c>
    </row>
    <row r="14">
      <c r="C14" s="5" t="s">
        <v>10</v>
      </c>
    </row>
    <row r="15">
      <c r="C15" s="7"/>
    </row>
    <row r="16">
      <c r="C16" s="5" t="s">
        <v>11</v>
      </c>
    </row>
    <row r="17">
      <c r="C17" s="6" t="s">
        <v>12</v>
      </c>
    </row>
    <row r="22">
      <c r="A22" s="7"/>
    </row>
    <row r="24">
      <c r="A24" s="7"/>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83.57"/>
  </cols>
  <sheetData>
    <row r="1">
      <c r="A1" s="8" t="s">
        <v>13</v>
      </c>
    </row>
    <row r="2">
      <c r="A2" s="9" t="s">
        <v>14</v>
      </c>
    </row>
    <row r="3">
      <c r="A3" s="10" t="s">
        <v>15</v>
      </c>
    </row>
    <row r="4">
      <c r="A4" s="11" t="s">
        <v>16</v>
      </c>
    </row>
    <row r="5">
      <c r="A5" s="8" t="s">
        <v>17</v>
      </c>
    </row>
    <row r="6">
      <c r="A6" s="12" t="s">
        <v>18</v>
      </c>
    </row>
    <row r="7">
      <c r="A7" s="12" t="s">
        <v>19</v>
      </c>
    </row>
    <row r="8">
      <c r="A8" s="12" t="s">
        <v>20</v>
      </c>
    </row>
    <row r="9">
      <c r="A9" s="13" t="s">
        <v>21</v>
      </c>
    </row>
    <row r="10">
      <c r="A10" s="14" t="s">
        <v>22</v>
      </c>
    </row>
    <row r="11">
      <c r="A11" s="14" t="s">
        <v>23</v>
      </c>
    </row>
    <row r="12">
      <c r="A12" s="14" t="s">
        <v>24</v>
      </c>
    </row>
    <row r="13">
      <c r="A13" s="8" t="s">
        <v>25</v>
      </c>
      <c r="C13" s="15"/>
    </row>
    <row r="14">
      <c r="A14" s="11" t="s">
        <v>26</v>
      </c>
    </row>
    <row r="15">
      <c r="A15" s="11" t="s">
        <v>27</v>
      </c>
    </row>
    <row r="16">
      <c r="A16" s="11" t="s">
        <v>28</v>
      </c>
    </row>
    <row r="17">
      <c r="A17" s="11" t="s">
        <v>29</v>
      </c>
    </row>
    <row r="18">
      <c r="A18" s="11" t="s">
        <v>30</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4.43" defaultRowHeight="15.75"/>
  <cols>
    <col customWidth="1" min="1" max="22" width="21.57"/>
  </cols>
  <sheetData>
    <row r="1">
      <c r="A1" s="16" t="s">
        <v>31</v>
      </c>
      <c r="B1" s="16" t="s">
        <v>32</v>
      </c>
      <c r="C1" s="16" t="s">
        <v>33</v>
      </c>
      <c r="D1" s="16" t="s">
        <v>34</v>
      </c>
      <c r="E1" s="16" t="s">
        <v>35</v>
      </c>
      <c r="F1" s="16" t="s">
        <v>36</v>
      </c>
      <c r="G1" s="16" t="s">
        <v>37</v>
      </c>
      <c r="H1" s="16" t="s">
        <v>38</v>
      </c>
      <c r="I1" s="16" t="s">
        <v>39</v>
      </c>
      <c r="J1" s="16" t="s">
        <v>40</v>
      </c>
      <c r="K1" s="16" t="s">
        <v>41</v>
      </c>
      <c r="L1" s="16" t="s">
        <v>42</v>
      </c>
      <c r="M1" s="16" t="s">
        <v>43</v>
      </c>
      <c r="N1" s="16" t="s">
        <v>44</v>
      </c>
      <c r="O1" s="16" t="s">
        <v>45</v>
      </c>
      <c r="P1" s="16" t="s">
        <v>46</v>
      </c>
    </row>
    <row r="2">
      <c r="A2" s="17">
        <v>44277.43359219907</v>
      </c>
      <c r="B2" s="18" t="s">
        <v>47</v>
      </c>
      <c r="C2" s="18" t="s">
        <v>48</v>
      </c>
      <c r="D2" s="18" t="s">
        <v>49</v>
      </c>
      <c r="E2" s="18" t="s">
        <v>50</v>
      </c>
      <c r="F2" s="18" t="s">
        <v>49</v>
      </c>
      <c r="G2" s="18" t="s">
        <v>51</v>
      </c>
      <c r="H2" s="18" t="s">
        <v>49</v>
      </c>
      <c r="I2" s="18" t="s">
        <v>52</v>
      </c>
      <c r="J2" s="18" t="s">
        <v>53</v>
      </c>
      <c r="K2" s="18" t="s">
        <v>54</v>
      </c>
      <c r="L2" s="18" t="s">
        <v>55</v>
      </c>
      <c r="M2" s="18" t="s">
        <v>49</v>
      </c>
      <c r="N2" s="18" t="s">
        <v>53</v>
      </c>
      <c r="O2" s="18" t="s">
        <v>53</v>
      </c>
      <c r="P2" s="18" t="s">
        <v>49</v>
      </c>
    </row>
    <row r="3">
      <c r="A3" s="17">
        <v>44277.39450527778</v>
      </c>
      <c r="B3" s="18" t="s">
        <v>56</v>
      </c>
      <c r="C3" s="18" t="s">
        <v>48</v>
      </c>
      <c r="D3" s="18" t="s">
        <v>49</v>
      </c>
      <c r="E3" s="18" t="s">
        <v>50</v>
      </c>
      <c r="F3" s="18" t="s">
        <v>49</v>
      </c>
      <c r="G3" s="18" t="s">
        <v>51</v>
      </c>
      <c r="H3" s="18" t="s">
        <v>49</v>
      </c>
      <c r="I3" s="18" t="s">
        <v>52</v>
      </c>
      <c r="J3" s="18" t="s">
        <v>49</v>
      </c>
      <c r="K3" s="18" t="s">
        <v>54</v>
      </c>
      <c r="L3" s="18" t="s">
        <v>55</v>
      </c>
      <c r="M3" s="18" t="s">
        <v>49</v>
      </c>
      <c r="N3" s="18" t="s">
        <v>49</v>
      </c>
      <c r="O3" s="18" t="s">
        <v>49</v>
      </c>
      <c r="P3" s="18" t="s">
        <v>49</v>
      </c>
    </row>
    <row r="4">
      <c r="A4" s="17">
        <v>44277.39259459491</v>
      </c>
      <c r="B4" s="18" t="s">
        <v>56</v>
      </c>
      <c r="C4" s="18" t="s">
        <v>48</v>
      </c>
      <c r="D4" s="18" t="s">
        <v>49</v>
      </c>
      <c r="E4" s="18" t="s">
        <v>50</v>
      </c>
      <c r="F4" s="18" t="s">
        <v>49</v>
      </c>
      <c r="G4" s="18" t="s">
        <v>51</v>
      </c>
      <c r="H4" s="18" t="s">
        <v>49</v>
      </c>
      <c r="I4" s="18" t="s">
        <v>52</v>
      </c>
      <c r="J4" s="18" t="s">
        <v>49</v>
      </c>
      <c r="K4" s="18" t="s">
        <v>54</v>
      </c>
      <c r="L4" s="18" t="s">
        <v>55</v>
      </c>
      <c r="M4" s="18" t="s">
        <v>49</v>
      </c>
      <c r="N4" s="18" t="s">
        <v>49</v>
      </c>
      <c r="O4" s="18" t="s">
        <v>49</v>
      </c>
      <c r="P4" s="18" t="s">
        <v>49</v>
      </c>
    </row>
    <row r="5">
      <c r="A5" s="17">
        <v>44277.49220474537</v>
      </c>
      <c r="B5" s="18" t="s">
        <v>56</v>
      </c>
      <c r="C5" s="18" t="s">
        <v>57</v>
      </c>
      <c r="D5" s="18" t="s">
        <v>58</v>
      </c>
      <c r="E5" s="18" t="s">
        <v>50</v>
      </c>
      <c r="F5" s="18" t="s">
        <v>59</v>
      </c>
      <c r="G5" s="18" t="s">
        <v>60</v>
      </c>
      <c r="H5" s="18" t="s">
        <v>58</v>
      </c>
      <c r="I5" s="18" t="s">
        <v>61</v>
      </c>
      <c r="J5" s="18" t="s">
        <v>53</v>
      </c>
      <c r="K5" s="18" t="s">
        <v>62</v>
      </c>
      <c r="L5" s="18" t="s">
        <v>63</v>
      </c>
      <c r="M5" s="18" t="s">
        <v>53</v>
      </c>
      <c r="N5" s="18" t="s">
        <v>49</v>
      </c>
      <c r="O5" s="18" t="s">
        <v>49</v>
      </c>
      <c r="P5" s="18" t="s">
        <v>53</v>
      </c>
    </row>
    <row r="6">
      <c r="A6" s="17">
        <v>44277.43136928241</v>
      </c>
      <c r="B6" s="18" t="s">
        <v>47</v>
      </c>
      <c r="C6" s="18" t="s">
        <v>48</v>
      </c>
      <c r="D6" s="18" t="s">
        <v>49</v>
      </c>
      <c r="E6" s="18" t="s">
        <v>50</v>
      </c>
      <c r="F6" s="18" t="s">
        <v>49</v>
      </c>
      <c r="G6" s="18" t="s">
        <v>51</v>
      </c>
      <c r="H6" s="18" t="s">
        <v>49</v>
      </c>
      <c r="I6" s="18" t="s">
        <v>52</v>
      </c>
      <c r="J6" s="18" t="s">
        <v>53</v>
      </c>
      <c r="K6" s="18" t="s">
        <v>62</v>
      </c>
      <c r="L6" s="18" t="s">
        <v>55</v>
      </c>
      <c r="M6" s="18" t="s">
        <v>49</v>
      </c>
      <c r="N6" s="18" t="s">
        <v>53</v>
      </c>
      <c r="O6" s="18" t="s">
        <v>53</v>
      </c>
      <c r="P6" s="18" t="s">
        <v>49</v>
      </c>
    </row>
    <row r="7">
      <c r="A7" s="17">
        <v>44277.45124722223</v>
      </c>
      <c r="B7" s="18" t="s">
        <v>47</v>
      </c>
      <c r="C7" s="18" t="s">
        <v>57</v>
      </c>
      <c r="D7" s="18" t="s">
        <v>49</v>
      </c>
      <c r="E7" s="18" t="s">
        <v>64</v>
      </c>
      <c r="F7" s="18" t="s">
        <v>49</v>
      </c>
      <c r="G7" s="18" t="s">
        <v>65</v>
      </c>
      <c r="H7" s="18" t="s">
        <v>58</v>
      </c>
      <c r="I7" s="18" t="s">
        <v>54</v>
      </c>
      <c r="J7" s="18" t="s">
        <v>53</v>
      </c>
      <c r="K7" s="18" t="s">
        <v>54</v>
      </c>
      <c r="L7" s="18" t="s">
        <v>55</v>
      </c>
      <c r="M7" s="18" t="s">
        <v>49</v>
      </c>
      <c r="N7" s="18" t="s">
        <v>53</v>
      </c>
      <c r="O7" s="18" t="s">
        <v>53</v>
      </c>
      <c r="P7" s="18" t="s">
        <v>49</v>
      </c>
    </row>
    <row r="8">
      <c r="A8" s="17">
        <v>44277.50057608796</v>
      </c>
      <c r="B8" s="18" t="s">
        <v>56</v>
      </c>
      <c r="C8" s="18" t="s">
        <v>66</v>
      </c>
      <c r="D8" s="18" t="s">
        <v>58</v>
      </c>
      <c r="E8" s="18" t="s">
        <v>67</v>
      </c>
      <c r="F8" s="18" t="s">
        <v>59</v>
      </c>
      <c r="G8" s="18" t="s">
        <v>60</v>
      </c>
      <c r="H8" s="18" t="s">
        <v>58</v>
      </c>
      <c r="I8" s="18" t="s">
        <v>61</v>
      </c>
      <c r="J8" s="18" t="s">
        <v>53</v>
      </c>
      <c r="K8" s="18" t="s">
        <v>54</v>
      </c>
      <c r="L8" s="18" t="s">
        <v>63</v>
      </c>
      <c r="M8" s="18" t="s">
        <v>53</v>
      </c>
      <c r="N8" s="18" t="s">
        <v>49</v>
      </c>
      <c r="O8" s="18" t="s">
        <v>49</v>
      </c>
      <c r="P8" s="18" t="s">
        <v>53</v>
      </c>
    </row>
    <row r="9">
      <c r="A9" s="17">
        <v>44277.44149725694</v>
      </c>
      <c r="B9" s="18" t="s">
        <v>47</v>
      </c>
      <c r="C9" s="18" t="s">
        <v>66</v>
      </c>
      <c r="D9" s="18" t="s">
        <v>49</v>
      </c>
      <c r="E9" s="18" t="s">
        <v>64</v>
      </c>
      <c r="F9" s="18" t="s">
        <v>49</v>
      </c>
      <c r="G9" s="18" t="s">
        <v>65</v>
      </c>
      <c r="H9" s="18" t="s">
        <v>53</v>
      </c>
      <c r="I9" s="18" t="s">
        <v>61</v>
      </c>
      <c r="J9" s="18" t="s">
        <v>53</v>
      </c>
      <c r="K9" s="18" t="s">
        <v>54</v>
      </c>
      <c r="L9" s="18" t="s">
        <v>55</v>
      </c>
      <c r="M9" s="18" t="s">
        <v>49</v>
      </c>
      <c r="N9" s="18" t="s">
        <v>53</v>
      </c>
      <c r="O9" s="18" t="s">
        <v>53</v>
      </c>
      <c r="P9" s="18" t="s">
        <v>49</v>
      </c>
    </row>
    <row r="10">
      <c r="A10" s="17">
        <v>44277.44845310185</v>
      </c>
      <c r="B10" s="18" t="s">
        <v>47</v>
      </c>
      <c r="C10" s="18" t="s">
        <v>66</v>
      </c>
      <c r="D10" s="18" t="s">
        <v>53</v>
      </c>
      <c r="E10" s="18" t="s">
        <v>50</v>
      </c>
      <c r="F10" s="18" t="s">
        <v>49</v>
      </c>
      <c r="G10" s="18" t="s">
        <v>65</v>
      </c>
      <c r="H10" s="18" t="s">
        <v>53</v>
      </c>
      <c r="I10" s="18" t="s">
        <v>54</v>
      </c>
      <c r="J10" s="18" t="s">
        <v>53</v>
      </c>
      <c r="K10" s="18" t="s">
        <v>54</v>
      </c>
      <c r="L10" s="18" t="s">
        <v>55</v>
      </c>
      <c r="M10" s="18" t="s">
        <v>49</v>
      </c>
      <c r="N10" s="18" t="s">
        <v>53</v>
      </c>
      <c r="O10" s="18" t="s">
        <v>53</v>
      </c>
      <c r="P10" s="18" t="s">
        <v>49</v>
      </c>
    </row>
    <row r="11">
      <c r="A11" s="17">
        <v>44277.42289078704</v>
      </c>
      <c r="B11" s="18" t="s">
        <v>56</v>
      </c>
      <c r="C11" s="18" t="s">
        <v>48</v>
      </c>
      <c r="D11" s="18" t="s">
        <v>49</v>
      </c>
      <c r="E11" s="18" t="s">
        <v>50</v>
      </c>
      <c r="F11" s="18" t="s">
        <v>49</v>
      </c>
      <c r="G11" s="18" t="s">
        <v>51</v>
      </c>
      <c r="H11" s="18" t="s">
        <v>49</v>
      </c>
      <c r="I11" s="18" t="s">
        <v>52</v>
      </c>
      <c r="J11" s="18" t="s">
        <v>53</v>
      </c>
      <c r="K11" s="18" t="s">
        <v>54</v>
      </c>
      <c r="L11" s="18" t="s">
        <v>55</v>
      </c>
      <c r="M11" s="18" t="s">
        <v>49</v>
      </c>
      <c r="N11" s="18" t="s">
        <v>49</v>
      </c>
      <c r="O11" s="18" t="s">
        <v>49</v>
      </c>
      <c r="P11" s="18" t="s">
        <v>49</v>
      </c>
    </row>
    <row r="12">
      <c r="A12" s="17">
        <v>44277.39868109954</v>
      </c>
      <c r="B12" s="18" t="s">
        <v>56</v>
      </c>
      <c r="C12" s="18" t="s">
        <v>48</v>
      </c>
      <c r="D12" s="18" t="s">
        <v>49</v>
      </c>
      <c r="E12" s="18" t="s">
        <v>50</v>
      </c>
      <c r="F12" s="18" t="s">
        <v>49</v>
      </c>
      <c r="G12" s="18" t="s">
        <v>51</v>
      </c>
      <c r="H12" s="18" t="s">
        <v>49</v>
      </c>
      <c r="I12" s="18" t="s">
        <v>52</v>
      </c>
      <c r="J12" s="18" t="s">
        <v>49</v>
      </c>
      <c r="K12" s="18" t="s">
        <v>54</v>
      </c>
      <c r="L12" s="18" t="s">
        <v>55</v>
      </c>
      <c r="M12" s="18" t="s">
        <v>49</v>
      </c>
      <c r="N12" s="18" t="s">
        <v>49</v>
      </c>
      <c r="O12" s="18" t="s">
        <v>49</v>
      </c>
      <c r="P12" s="18" t="s">
        <v>49</v>
      </c>
    </row>
    <row r="13">
      <c r="A13" s="17">
        <v>44277.397944965276</v>
      </c>
      <c r="B13" s="18" t="s">
        <v>56</v>
      </c>
      <c r="C13" s="18" t="s">
        <v>48</v>
      </c>
      <c r="D13" s="18" t="s">
        <v>49</v>
      </c>
      <c r="E13" s="18" t="s">
        <v>64</v>
      </c>
      <c r="F13" s="18" t="s">
        <v>49</v>
      </c>
      <c r="G13" s="18" t="s">
        <v>51</v>
      </c>
      <c r="H13" s="18" t="s">
        <v>49</v>
      </c>
      <c r="I13" s="18" t="s">
        <v>52</v>
      </c>
      <c r="J13" s="18" t="s">
        <v>49</v>
      </c>
      <c r="K13" s="18" t="s">
        <v>54</v>
      </c>
      <c r="L13" s="18" t="s">
        <v>55</v>
      </c>
      <c r="M13" s="18" t="s">
        <v>49</v>
      </c>
      <c r="N13" s="18" t="s">
        <v>49</v>
      </c>
      <c r="O13" s="18" t="s">
        <v>49</v>
      </c>
      <c r="P13" s="18" t="s">
        <v>49</v>
      </c>
    </row>
    <row r="14">
      <c r="A14" s="17">
        <v>44277.46324483796</v>
      </c>
      <c r="B14" s="18" t="s">
        <v>47</v>
      </c>
      <c r="C14" s="18" t="s">
        <v>57</v>
      </c>
      <c r="D14" s="18" t="s">
        <v>53</v>
      </c>
      <c r="E14" s="18" t="s">
        <v>64</v>
      </c>
      <c r="F14" s="18" t="s">
        <v>49</v>
      </c>
      <c r="G14" s="18" t="s">
        <v>65</v>
      </c>
      <c r="H14" s="18" t="s">
        <v>58</v>
      </c>
      <c r="I14" s="18" t="s">
        <v>61</v>
      </c>
      <c r="J14" s="18" t="s">
        <v>53</v>
      </c>
      <c r="K14" s="18" t="s">
        <v>62</v>
      </c>
      <c r="L14" s="18" t="s">
        <v>55</v>
      </c>
      <c r="M14" s="18" t="s">
        <v>49</v>
      </c>
      <c r="N14" s="18" t="s">
        <v>53</v>
      </c>
      <c r="O14" s="18" t="s">
        <v>53</v>
      </c>
      <c r="P14" s="18" t="s">
        <v>49</v>
      </c>
    </row>
    <row r="15">
      <c r="A15" s="17">
        <v>44277.49440622685</v>
      </c>
      <c r="B15" s="18" t="s">
        <v>56</v>
      </c>
      <c r="C15" s="18" t="s">
        <v>57</v>
      </c>
      <c r="D15" s="18" t="s">
        <v>58</v>
      </c>
      <c r="E15" s="18" t="s">
        <v>50</v>
      </c>
      <c r="F15" s="18" t="s">
        <v>59</v>
      </c>
      <c r="G15" s="18" t="s">
        <v>60</v>
      </c>
      <c r="H15" s="18" t="s">
        <v>58</v>
      </c>
      <c r="I15" s="18" t="s">
        <v>61</v>
      </c>
      <c r="J15" s="18" t="s">
        <v>53</v>
      </c>
      <c r="K15" s="18" t="s">
        <v>62</v>
      </c>
      <c r="L15" s="18" t="s">
        <v>63</v>
      </c>
      <c r="M15" s="18" t="s">
        <v>53</v>
      </c>
      <c r="N15" s="18" t="s">
        <v>49</v>
      </c>
      <c r="O15" s="18" t="s">
        <v>49</v>
      </c>
      <c r="P15" s="18" t="s">
        <v>53</v>
      </c>
    </row>
    <row r="16">
      <c r="A16" s="17">
        <v>44277.39670054398</v>
      </c>
      <c r="B16" s="18" t="s">
        <v>56</v>
      </c>
      <c r="C16" s="18" t="s">
        <v>48</v>
      </c>
      <c r="D16" s="18" t="s">
        <v>49</v>
      </c>
      <c r="E16" s="18" t="s">
        <v>50</v>
      </c>
      <c r="F16" s="18" t="s">
        <v>49</v>
      </c>
      <c r="G16" s="18" t="s">
        <v>51</v>
      </c>
      <c r="H16" s="18" t="s">
        <v>49</v>
      </c>
      <c r="I16" s="18" t="s">
        <v>52</v>
      </c>
      <c r="J16" s="18" t="s">
        <v>49</v>
      </c>
      <c r="K16" s="18" t="s">
        <v>54</v>
      </c>
      <c r="L16" s="18" t="s">
        <v>55</v>
      </c>
      <c r="M16" s="18" t="s">
        <v>49</v>
      </c>
      <c r="N16" s="18" t="s">
        <v>49</v>
      </c>
      <c r="O16" s="18" t="s">
        <v>49</v>
      </c>
      <c r="P16" s="18" t="s">
        <v>49</v>
      </c>
    </row>
    <row r="17">
      <c r="A17" s="17">
        <v>44277.49618594907</v>
      </c>
      <c r="B17" s="18" t="s">
        <v>56</v>
      </c>
      <c r="C17" s="18" t="s">
        <v>66</v>
      </c>
      <c r="D17" s="18" t="s">
        <v>58</v>
      </c>
      <c r="E17" s="18" t="s">
        <v>50</v>
      </c>
      <c r="F17" s="18" t="s">
        <v>59</v>
      </c>
      <c r="G17" s="18" t="s">
        <v>60</v>
      </c>
      <c r="H17" s="18" t="s">
        <v>58</v>
      </c>
      <c r="I17" s="18" t="s">
        <v>61</v>
      </c>
      <c r="J17" s="18" t="s">
        <v>53</v>
      </c>
      <c r="K17" s="18" t="s">
        <v>62</v>
      </c>
      <c r="L17" s="18" t="s">
        <v>63</v>
      </c>
      <c r="M17" s="18" t="s">
        <v>53</v>
      </c>
      <c r="N17" s="18" t="s">
        <v>49</v>
      </c>
      <c r="O17" s="18" t="s">
        <v>49</v>
      </c>
      <c r="P17" s="18" t="s">
        <v>53</v>
      </c>
    </row>
    <row r="18">
      <c r="A18" s="17">
        <v>44277.442871273146</v>
      </c>
      <c r="B18" s="18" t="s">
        <v>47</v>
      </c>
      <c r="C18" s="18" t="s">
        <v>66</v>
      </c>
      <c r="D18" s="18" t="s">
        <v>49</v>
      </c>
      <c r="E18" s="18" t="s">
        <v>64</v>
      </c>
      <c r="F18" s="18" t="s">
        <v>49</v>
      </c>
      <c r="G18" s="18" t="s">
        <v>65</v>
      </c>
      <c r="H18" s="18" t="s">
        <v>53</v>
      </c>
      <c r="I18" s="18" t="s">
        <v>54</v>
      </c>
      <c r="J18" s="18" t="s">
        <v>53</v>
      </c>
      <c r="K18" s="18" t="s">
        <v>54</v>
      </c>
      <c r="L18" s="18" t="s">
        <v>55</v>
      </c>
      <c r="M18" s="18" t="s">
        <v>49</v>
      </c>
      <c r="N18" s="18" t="s">
        <v>53</v>
      </c>
      <c r="O18" s="18" t="s">
        <v>53</v>
      </c>
      <c r="P18" s="18" t="s">
        <v>49</v>
      </c>
    </row>
    <row r="19">
      <c r="A19" s="17">
        <v>44277.395066087964</v>
      </c>
      <c r="B19" s="18" t="s">
        <v>56</v>
      </c>
      <c r="C19" s="18" t="s">
        <v>48</v>
      </c>
      <c r="D19" s="18" t="s">
        <v>49</v>
      </c>
      <c r="E19" s="18" t="s">
        <v>50</v>
      </c>
      <c r="F19" s="18" t="s">
        <v>49</v>
      </c>
      <c r="G19" s="18" t="s">
        <v>51</v>
      </c>
      <c r="H19" s="18" t="s">
        <v>49</v>
      </c>
      <c r="I19" s="18" t="s">
        <v>52</v>
      </c>
      <c r="J19" s="18" t="s">
        <v>49</v>
      </c>
      <c r="K19" s="18" t="s">
        <v>54</v>
      </c>
      <c r="L19" s="18" t="s">
        <v>55</v>
      </c>
      <c r="M19" s="18" t="s">
        <v>49</v>
      </c>
      <c r="N19" s="18" t="s">
        <v>49</v>
      </c>
      <c r="O19" s="18" t="s">
        <v>49</v>
      </c>
      <c r="P19" s="18" t="s">
        <v>49</v>
      </c>
    </row>
    <row r="20">
      <c r="A20" s="17">
        <v>44277.472423865736</v>
      </c>
      <c r="B20" s="18" t="s">
        <v>47</v>
      </c>
      <c r="C20" s="18" t="s">
        <v>48</v>
      </c>
      <c r="D20" s="18" t="s">
        <v>49</v>
      </c>
      <c r="E20" s="18" t="s">
        <v>50</v>
      </c>
      <c r="F20" s="18" t="s">
        <v>49</v>
      </c>
      <c r="G20" s="18" t="s">
        <v>65</v>
      </c>
      <c r="H20" s="18" t="s">
        <v>58</v>
      </c>
      <c r="I20" s="18" t="s">
        <v>54</v>
      </c>
      <c r="J20" s="18" t="s">
        <v>53</v>
      </c>
      <c r="K20" s="18" t="s">
        <v>62</v>
      </c>
      <c r="L20" s="18" t="s">
        <v>54</v>
      </c>
      <c r="M20" s="18" t="s">
        <v>49</v>
      </c>
      <c r="N20" s="18" t="s">
        <v>53</v>
      </c>
      <c r="O20" s="18" t="s">
        <v>49</v>
      </c>
      <c r="P20" s="18" t="s">
        <v>49</v>
      </c>
    </row>
    <row r="21">
      <c r="A21" s="17">
        <v>44277.4830234838</v>
      </c>
      <c r="B21" s="18" t="s">
        <v>47</v>
      </c>
      <c r="C21" s="18" t="s">
        <v>48</v>
      </c>
      <c r="D21" s="18" t="s">
        <v>49</v>
      </c>
      <c r="E21" s="18" t="s">
        <v>50</v>
      </c>
      <c r="F21" s="18" t="s">
        <v>59</v>
      </c>
      <c r="G21" s="18" t="s">
        <v>65</v>
      </c>
      <c r="H21" s="18" t="s">
        <v>58</v>
      </c>
      <c r="I21" s="18" t="s">
        <v>54</v>
      </c>
      <c r="J21" s="18" t="s">
        <v>53</v>
      </c>
      <c r="K21" s="18" t="s">
        <v>54</v>
      </c>
      <c r="L21" s="18" t="s">
        <v>63</v>
      </c>
      <c r="M21" s="18" t="s">
        <v>49</v>
      </c>
      <c r="N21" s="18" t="s">
        <v>53</v>
      </c>
      <c r="O21" s="18" t="s">
        <v>49</v>
      </c>
      <c r="P21" s="18" t="s">
        <v>49</v>
      </c>
    </row>
    <row r="22">
      <c r="A22" s="17">
        <v>44277.45907747685</v>
      </c>
      <c r="B22" s="18" t="s">
        <v>47</v>
      </c>
      <c r="C22" s="18" t="s">
        <v>57</v>
      </c>
      <c r="D22" s="18" t="s">
        <v>53</v>
      </c>
      <c r="E22" s="18" t="s">
        <v>64</v>
      </c>
      <c r="F22" s="18" t="s">
        <v>49</v>
      </c>
      <c r="G22" s="18" t="s">
        <v>65</v>
      </c>
      <c r="H22" s="18" t="s">
        <v>58</v>
      </c>
      <c r="I22" s="18" t="s">
        <v>61</v>
      </c>
      <c r="J22" s="18" t="s">
        <v>53</v>
      </c>
      <c r="K22" s="18" t="s">
        <v>62</v>
      </c>
      <c r="L22" s="18" t="s">
        <v>55</v>
      </c>
      <c r="M22" s="18" t="s">
        <v>49</v>
      </c>
      <c r="N22" s="18" t="s">
        <v>53</v>
      </c>
      <c r="O22" s="18" t="s">
        <v>53</v>
      </c>
      <c r="P22" s="18" t="s">
        <v>49</v>
      </c>
    </row>
    <row r="23">
      <c r="A23" s="17">
        <v>44277.42470815972</v>
      </c>
      <c r="B23" s="18" t="s">
        <v>56</v>
      </c>
      <c r="C23" s="18" t="s">
        <v>48</v>
      </c>
      <c r="D23" s="18" t="s">
        <v>49</v>
      </c>
      <c r="E23" s="18" t="s">
        <v>50</v>
      </c>
      <c r="F23" s="18" t="s">
        <v>49</v>
      </c>
      <c r="G23" s="18" t="s">
        <v>51</v>
      </c>
      <c r="H23" s="18" t="s">
        <v>49</v>
      </c>
      <c r="I23" s="18" t="s">
        <v>52</v>
      </c>
      <c r="J23" s="18" t="s">
        <v>53</v>
      </c>
      <c r="K23" s="18" t="s">
        <v>54</v>
      </c>
      <c r="L23" s="18" t="s">
        <v>55</v>
      </c>
      <c r="M23" s="18" t="s">
        <v>49</v>
      </c>
      <c r="N23" s="18" t="s">
        <v>49</v>
      </c>
      <c r="O23" s="18" t="s">
        <v>49</v>
      </c>
      <c r="P23" s="18" t="s">
        <v>49</v>
      </c>
    </row>
    <row r="24">
      <c r="A24" s="17">
        <v>44277.478069351855</v>
      </c>
      <c r="B24" s="18" t="s">
        <v>47</v>
      </c>
      <c r="C24" s="18" t="s">
        <v>48</v>
      </c>
      <c r="D24" s="18" t="s">
        <v>49</v>
      </c>
      <c r="E24" s="18" t="s">
        <v>50</v>
      </c>
      <c r="F24" s="18" t="s">
        <v>59</v>
      </c>
      <c r="G24" s="18" t="s">
        <v>65</v>
      </c>
      <c r="H24" s="18" t="s">
        <v>58</v>
      </c>
      <c r="I24" s="18" t="s">
        <v>54</v>
      </c>
      <c r="J24" s="18" t="s">
        <v>53</v>
      </c>
      <c r="K24" s="18" t="s">
        <v>54</v>
      </c>
      <c r="L24" s="18" t="s">
        <v>54</v>
      </c>
      <c r="M24" s="18" t="s">
        <v>49</v>
      </c>
      <c r="N24" s="18" t="s">
        <v>49</v>
      </c>
      <c r="O24" s="18" t="s">
        <v>49</v>
      </c>
      <c r="P24" s="18" t="s">
        <v>49</v>
      </c>
    </row>
    <row r="25">
      <c r="A25" s="17">
        <v>44277.391596180554</v>
      </c>
      <c r="B25" s="18" t="s">
        <v>56</v>
      </c>
      <c r="C25" s="18" t="s">
        <v>48</v>
      </c>
      <c r="D25" s="18" t="s">
        <v>49</v>
      </c>
      <c r="E25" s="18" t="s">
        <v>50</v>
      </c>
      <c r="F25" s="18" t="s">
        <v>49</v>
      </c>
      <c r="G25" s="18" t="s">
        <v>51</v>
      </c>
      <c r="H25" s="18" t="s">
        <v>49</v>
      </c>
      <c r="I25" s="18" t="s">
        <v>52</v>
      </c>
      <c r="J25" s="18" t="s">
        <v>49</v>
      </c>
      <c r="K25" s="18" t="s">
        <v>54</v>
      </c>
      <c r="L25" s="18" t="s">
        <v>55</v>
      </c>
      <c r="M25" s="18" t="s">
        <v>49</v>
      </c>
      <c r="N25" s="18" t="s">
        <v>49</v>
      </c>
      <c r="O25" s="18" t="s">
        <v>49</v>
      </c>
      <c r="P25" s="18" t="s">
        <v>49</v>
      </c>
    </row>
    <row r="26">
      <c r="A26" s="17">
        <v>44277.39719070602</v>
      </c>
      <c r="B26" s="18" t="s">
        <v>56</v>
      </c>
      <c r="C26" s="18" t="s">
        <v>48</v>
      </c>
      <c r="D26" s="18" t="s">
        <v>49</v>
      </c>
      <c r="E26" s="18" t="s">
        <v>50</v>
      </c>
      <c r="F26" s="18" t="s">
        <v>49</v>
      </c>
      <c r="G26" s="18" t="s">
        <v>51</v>
      </c>
      <c r="H26" s="18" t="s">
        <v>49</v>
      </c>
      <c r="I26" s="18" t="s">
        <v>52</v>
      </c>
      <c r="J26" s="18" t="s">
        <v>49</v>
      </c>
      <c r="K26" s="18" t="s">
        <v>54</v>
      </c>
      <c r="L26" s="18" t="s">
        <v>55</v>
      </c>
      <c r="M26" s="18" t="s">
        <v>49</v>
      </c>
      <c r="N26" s="18" t="s">
        <v>49</v>
      </c>
      <c r="O26" s="18" t="s">
        <v>49</v>
      </c>
      <c r="P26" s="18" t="s">
        <v>49</v>
      </c>
    </row>
    <row r="27">
      <c r="A27" s="17">
        <v>44277.42607819445</v>
      </c>
      <c r="B27" s="18" t="s">
        <v>56</v>
      </c>
      <c r="C27" s="18" t="s">
        <v>48</v>
      </c>
      <c r="D27" s="18" t="s">
        <v>49</v>
      </c>
      <c r="E27" s="18" t="s">
        <v>50</v>
      </c>
      <c r="F27" s="18" t="s">
        <v>49</v>
      </c>
      <c r="G27" s="18" t="s">
        <v>51</v>
      </c>
      <c r="H27" s="18" t="s">
        <v>49</v>
      </c>
      <c r="I27" s="18" t="s">
        <v>52</v>
      </c>
      <c r="J27" s="18" t="s">
        <v>53</v>
      </c>
      <c r="K27" s="18" t="s">
        <v>54</v>
      </c>
      <c r="L27" s="18" t="s">
        <v>55</v>
      </c>
      <c r="M27" s="18" t="s">
        <v>49</v>
      </c>
      <c r="N27" s="18" t="s">
        <v>49</v>
      </c>
      <c r="O27" s="18" t="s">
        <v>49</v>
      </c>
      <c r="P27" s="18" t="s">
        <v>49</v>
      </c>
    </row>
    <row r="28">
      <c r="A28" s="17">
        <v>44277.50359184028</v>
      </c>
      <c r="B28" s="18" t="s">
        <v>56</v>
      </c>
      <c r="C28" s="18" t="s">
        <v>57</v>
      </c>
      <c r="D28" s="18" t="s">
        <v>58</v>
      </c>
      <c r="E28" s="18" t="s">
        <v>67</v>
      </c>
      <c r="F28" s="18" t="s">
        <v>59</v>
      </c>
      <c r="G28" s="18" t="s">
        <v>60</v>
      </c>
      <c r="H28" s="18" t="s">
        <v>58</v>
      </c>
      <c r="I28" s="18" t="s">
        <v>61</v>
      </c>
      <c r="J28" s="18" t="s">
        <v>53</v>
      </c>
      <c r="K28" s="18" t="s">
        <v>54</v>
      </c>
      <c r="L28" s="18" t="s">
        <v>63</v>
      </c>
      <c r="M28" s="18" t="s">
        <v>53</v>
      </c>
      <c r="N28" s="18" t="s">
        <v>49</v>
      </c>
      <c r="O28" s="18" t="s">
        <v>49</v>
      </c>
      <c r="P28" s="18" t="s">
        <v>53</v>
      </c>
    </row>
    <row r="29">
      <c r="A29" s="17">
        <v>44277.40339090278</v>
      </c>
      <c r="B29" s="18" t="s">
        <v>56</v>
      </c>
      <c r="C29" s="18" t="s">
        <v>48</v>
      </c>
      <c r="D29" s="18" t="s">
        <v>49</v>
      </c>
      <c r="E29" s="18" t="s">
        <v>50</v>
      </c>
      <c r="F29" s="18" t="s">
        <v>49</v>
      </c>
      <c r="G29" s="18" t="s">
        <v>51</v>
      </c>
      <c r="H29" s="18" t="s">
        <v>49</v>
      </c>
      <c r="I29" s="18" t="s">
        <v>52</v>
      </c>
      <c r="J29" s="18" t="s">
        <v>49</v>
      </c>
      <c r="K29" s="18" t="s">
        <v>54</v>
      </c>
      <c r="L29" s="18" t="s">
        <v>55</v>
      </c>
      <c r="M29" s="18" t="s">
        <v>49</v>
      </c>
      <c r="N29" s="18" t="s">
        <v>49</v>
      </c>
      <c r="O29" s="18" t="s">
        <v>49</v>
      </c>
      <c r="P29" s="18" t="s">
        <v>49</v>
      </c>
    </row>
    <row r="30">
      <c r="A30" s="17">
        <v>44277.48449300926</v>
      </c>
      <c r="B30" s="18" t="s">
        <v>47</v>
      </c>
      <c r="C30" s="18" t="s">
        <v>48</v>
      </c>
      <c r="D30" s="18" t="s">
        <v>49</v>
      </c>
      <c r="E30" s="18" t="s">
        <v>50</v>
      </c>
      <c r="F30" s="18" t="s">
        <v>59</v>
      </c>
      <c r="G30" s="18" t="s">
        <v>65</v>
      </c>
      <c r="H30" s="18" t="s">
        <v>58</v>
      </c>
      <c r="I30" s="18" t="s">
        <v>54</v>
      </c>
      <c r="J30" s="18" t="s">
        <v>53</v>
      </c>
      <c r="K30" s="18" t="s">
        <v>54</v>
      </c>
      <c r="L30" s="18" t="s">
        <v>54</v>
      </c>
      <c r="M30" s="18" t="s">
        <v>49</v>
      </c>
      <c r="N30" s="18" t="s">
        <v>53</v>
      </c>
      <c r="O30" s="18" t="s">
        <v>49</v>
      </c>
      <c r="P30" s="18" t="s">
        <v>49</v>
      </c>
    </row>
    <row r="31">
      <c r="A31" s="17">
        <v>44277.404331134254</v>
      </c>
      <c r="B31" s="18" t="s">
        <v>56</v>
      </c>
      <c r="C31" s="18" t="s">
        <v>48</v>
      </c>
      <c r="D31" s="18" t="s">
        <v>49</v>
      </c>
      <c r="E31" s="18" t="s">
        <v>64</v>
      </c>
      <c r="F31" s="18" t="s">
        <v>49</v>
      </c>
      <c r="G31" s="18" t="s">
        <v>51</v>
      </c>
      <c r="H31" s="18" t="s">
        <v>49</v>
      </c>
      <c r="I31" s="18" t="s">
        <v>52</v>
      </c>
      <c r="J31" s="18" t="s">
        <v>49</v>
      </c>
      <c r="K31" s="18" t="s">
        <v>54</v>
      </c>
      <c r="L31" s="18" t="s">
        <v>55</v>
      </c>
      <c r="M31" s="18" t="s">
        <v>49</v>
      </c>
      <c r="N31" s="18" t="s">
        <v>49</v>
      </c>
      <c r="O31" s="18" t="s">
        <v>49</v>
      </c>
      <c r="P31" s="18" t="s">
        <v>49</v>
      </c>
    </row>
    <row r="32">
      <c r="A32" s="17">
        <v>44277.45380658565</v>
      </c>
      <c r="B32" s="18" t="s">
        <v>47</v>
      </c>
      <c r="C32" s="18" t="s">
        <v>57</v>
      </c>
      <c r="D32" s="18" t="s">
        <v>49</v>
      </c>
      <c r="E32" s="18" t="s">
        <v>64</v>
      </c>
      <c r="F32" s="18" t="s">
        <v>59</v>
      </c>
      <c r="G32" s="18" t="s">
        <v>65</v>
      </c>
      <c r="H32" s="18" t="s">
        <v>58</v>
      </c>
      <c r="I32" s="18" t="s">
        <v>61</v>
      </c>
      <c r="J32" s="18" t="s">
        <v>53</v>
      </c>
      <c r="K32" s="18" t="s">
        <v>62</v>
      </c>
      <c r="L32" s="18" t="s">
        <v>55</v>
      </c>
      <c r="M32" s="18" t="s">
        <v>49</v>
      </c>
      <c r="N32" s="18" t="s">
        <v>53</v>
      </c>
      <c r="O32" s="18" t="s">
        <v>53</v>
      </c>
      <c r="P32" s="18" t="s">
        <v>49</v>
      </c>
    </row>
    <row r="33">
      <c r="A33" s="17">
        <v>44277.44714077546</v>
      </c>
      <c r="B33" s="18" t="s">
        <v>47</v>
      </c>
      <c r="C33" s="18" t="s">
        <v>66</v>
      </c>
      <c r="D33" s="18" t="s">
        <v>53</v>
      </c>
      <c r="E33" s="18" t="s">
        <v>50</v>
      </c>
      <c r="F33" s="18" t="s">
        <v>49</v>
      </c>
      <c r="G33" s="18" t="s">
        <v>65</v>
      </c>
      <c r="H33" s="18" t="s">
        <v>53</v>
      </c>
      <c r="I33" s="18" t="s">
        <v>54</v>
      </c>
      <c r="J33" s="18" t="s">
        <v>53</v>
      </c>
      <c r="K33" s="18" t="s">
        <v>54</v>
      </c>
      <c r="L33" s="18" t="s">
        <v>55</v>
      </c>
      <c r="M33" s="18" t="s">
        <v>49</v>
      </c>
      <c r="N33" s="18" t="s">
        <v>53</v>
      </c>
      <c r="O33" s="18" t="s">
        <v>53</v>
      </c>
      <c r="P33" s="18" t="s">
        <v>49</v>
      </c>
    </row>
    <row r="34">
      <c r="A34" s="17">
        <v>44277.50408645833</v>
      </c>
      <c r="B34" s="18" t="s">
        <v>56</v>
      </c>
      <c r="C34" s="18" t="s">
        <v>57</v>
      </c>
      <c r="D34" s="18" t="s">
        <v>58</v>
      </c>
      <c r="E34" s="18" t="s">
        <v>67</v>
      </c>
      <c r="F34" s="18" t="s">
        <v>59</v>
      </c>
      <c r="G34" s="18" t="s">
        <v>60</v>
      </c>
      <c r="H34" s="18" t="s">
        <v>58</v>
      </c>
      <c r="I34" s="18" t="s">
        <v>61</v>
      </c>
      <c r="J34" s="18" t="s">
        <v>53</v>
      </c>
      <c r="K34" s="18" t="s">
        <v>54</v>
      </c>
      <c r="L34" s="18" t="s">
        <v>63</v>
      </c>
      <c r="M34" s="18" t="s">
        <v>53</v>
      </c>
      <c r="N34" s="18" t="s">
        <v>49</v>
      </c>
      <c r="O34" s="18" t="s">
        <v>49</v>
      </c>
      <c r="P34" s="18" t="s">
        <v>49</v>
      </c>
    </row>
    <row r="35">
      <c r="A35" s="17">
        <v>44277.43845452546</v>
      </c>
      <c r="B35" s="18" t="s">
        <v>47</v>
      </c>
      <c r="C35" s="18" t="s">
        <v>48</v>
      </c>
      <c r="D35" s="18" t="s">
        <v>49</v>
      </c>
      <c r="E35" s="18" t="s">
        <v>50</v>
      </c>
      <c r="F35" s="18" t="s">
        <v>49</v>
      </c>
      <c r="G35" s="18" t="s">
        <v>51</v>
      </c>
      <c r="H35" s="18" t="s">
        <v>49</v>
      </c>
      <c r="I35" s="18" t="s">
        <v>52</v>
      </c>
      <c r="J35" s="18" t="s">
        <v>53</v>
      </c>
      <c r="K35" s="18" t="s">
        <v>54</v>
      </c>
      <c r="L35" s="18" t="s">
        <v>55</v>
      </c>
      <c r="M35" s="18" t="s">
        <v>49</v>
      </c>
      <c r="N35" s="18" t="s">
        <v>53</v>
      </c>
      <c r="O35" s="18" t="s">
        <v>53</v>
      </c>
      <c r="P35" s="18" t="s">
        <v>49</v>
      </c>
    </row>
    <row r="36">
      <c r="A36" s="17">
        <v>44277.40286513889</v>
      </c>
      <c r="B36" s="18" t="s">
        <v>56</v>
      </c>
      <c r="C36" s="18" t="s">
        <v>48</v>
      </c>
      <c r="D36" s="18" t="s">
        <v>49</v>
      </c>
      <c r="E36" s="18" t="s">
        <v>50</v>
      </c>
      <c r="F36" s="18" t="s">
        <v>49</v>
      </c>
      <c r="G36" s="18" t="s">
        <v>51</v>
      </c>
      <c r="H36" s="18" t="s">
        <v>49</v>
      </c>
      <c r="I36" s="18" t="s">
        <v>52</v>
      </c>
      <c r="J36" s="18" t="s">
        <v>49</v>
      </c>
      <c r="K36" s="18" t="s">
        <v>54</v>
      </c>
      <c r="L36" s="18" t="s">
        <v>55</v>
      </c>
      <c r="M36" s="18" t="s">
        <v>49</v>
      </c>
      <c r="N36" s="18" t="s">
        <v>49</v>
      </c>
      <c r="O36" s="18" t="s">
        <v>49</v>
      </c>
      <c r="P36" s="18" t="s">
        <v>49</v>
      </c>
    </row>
    <row r="37">
      <c r="A37" s="17">
        <v>44277.39326199074</v>
      </c>
      <c r="B37" s="18" t="s">
        <v>56</v>
      </c>
      <c r="C37" s="18" t="s">
        <v>48</v>
      </c>
      <c r="D37" s="18" t="s">
        <v>49</v>
      </c>
      <c r="E37" s="18" t="s">
        <v>50</v>
      </c>
      <c r="F37" s="18" t="s">
        <v>49</v>
      </c>
      <c r="G37" s="18" t="s">
        <v>51</v>
      </c>
      <c r="H37" s="18" t="s">
        <v>49</v>
      </c>
      <c r="I37" s="18" t="s">
        <v>52</v>
      </c>
      <c r="J37" s="18" t="s">
        <v>49</v>
      </c>
      <c r="K37" s="18" t="s">
        <v>54</v>
      </c>
      <c r="L37" s="18" t="s">
        <v>55</v>
      </c>
      <c r="M37" s="18" t="s">
        <v>49</v>
      </c>
      <c r="N37" s="18" t="s">
        <v>49</v>
      </c>
      <c r="O37" s="18" t="s">
        <v>49</v>
      </c>
      <c r="P37" s="18" t="s">
        <v>49</v>
      </c>
    </row>
    <row r="38">
      <c r="A38" s="17">
        <v>44277.50275170139</v>
      </c>
      <c r="B38" s="18" t="s">
        <v>56</v>
      </c>
      <c r="C38" s="18" t="s">
        <v>66</v>
      </c>
      <c r="D38" s="18" t="s">
        <v>58</v>
      </c>
      <c r="E38" s="18" t="s">
        <v>67</v>
      </c>
      <c r="F38" s="18" t="s">
        <v>59</v>
      </c>
      <c r="G38" s="18" t="s">
        <v>60</v>
      </c>
      <c r="H38" s="18" t="s">
        <v>58</v>
      </c>
      <c r="I38" s="18" t="s">
        <v>61</v>
      </c>
      <c r="J38" s="18" t="s">
        <v>53</v>
      </c>
      <c r="K38" s="18" t="s">
        <v>54</v>
      </c>
      <c r="L38" s="18" t="s">
        <v>63</v>
      </c>
      <c r="M38" s="18" t="s">
        <v>53</v>
      </c>
      <c r="N38" s="18" t="s">
        <v>49</v>
      </c>
      <c r="O38" s="18" t="s">
        <v>49</v>
      </c>
      <c r="P38" s="18" t="s">
        <v>53</v>
      </c>
    </row>
    <row r="39">
      <c r="A39" s="17">
        <v>44277.47482945602</v>
      </c>
      <c r="B39" s="18" t="s">
        <v>47</v>
      </c>
      <c r="C39" s="18" t="s">
        <v>48</v>
      </c>
      <c r="D39" s="18" t="s">
        <v>49</v>
      </c>
      <c r="E39" s="18" t="s">
        <v>50</v>
      </c>
      <c r="F39" s="18" t="s">
        <v>59</v>
      </c>
      <c r="G39" s="18" t="s">
        <v>65</v>
      </c>
      <c r="H39" s="18" t="s">
        <v>58</v>
      </c>
      <c r="I39" s="18" t="s">
        <v>54</v>
      </c>
      <c r="J39" s="18" t="s">
        <v>53</v>
      </c>
      <c r="K39" s="18" t="s">
        <v>54</v>
      </c>
      <c r="L39" s="18" t="s">
        <v>54</v>
      </c>
      <c r="M39" s="18" t="s">
        <v>49</v>
      </c>
      <c r="N39" s="18" t="s">
        <v>53</v>
      </c>
      <c r="O39" s="18" t="s">
        <v>49</v>
      </c>
      <c r="P39" s="18" t="s">
        <v>49</v>
      </c>
    </row>
    <row r="40">
      <c r="A40" s="17">
        <v>44277.499494814816</v>
      </c>
      <c r="B40" s="18" t="s">
        <v>56</v>
      </c>
      <c r="C40" s="18" t="s">
        <v>57</v>
      </c>
      <c r="D40" s="18" t="s">
        <v>58</v>
      </c>
      <c r="E40" s="18" t="s">
        <v>67</v>
      </c>
      <c r="F40" s="18" t="s">
        <v>59</v>
      </c>
      <c r="G40" s="18" t="s">
        <v>60</v>
      </c>
      <c r="H40" s="18" t="s">
        <v>58</v>
      </c>
      <c r="I40" s="18" t="s">
        <v>61</v>
      </c>
      <c r="J40" s="18" t="s">
        <v>53</v>
      </c>
      <c r="K40" s="18" t="s">
        <v>54</v>
      </c>
      <c r="L40" s="18" t="s">
        <v>63</v>
      </c>
      <c r="M40" s="18" t="s">
        <v>53</v>
      </c>
      <c r="N40" s="18" t="s">
        <v>49</v>
      </c>
      <c r="O40" s="18" t="s">
        <v>49</v>
      </c>
      <c r="P40" s="18" t="s">
        <v>53</v>
      </c>
    </row>
    <row r="41">
      <c r="A41" s="17">
        <v>44277.42065184028</v>
      </c>
      <c r="B41" s="18" t="s">
        <v>56</v>
      </c>
      <c r="C41" s="18" t="s">
        <v>48</v>
      </c>
      <c r="D41" s="18" t="s">
        <v>49</v>
      </c>
      <c r="E41" s="18" t="s">
        <v>50</v>
      </c>
      <c r="F41" s="18" t="s">
        <v>49</v>
      </c>
      <c r="G41" s="18" t="s">
        <v>51</v>
      </c>
      <c r="H41" s="18" t="s">
        <v>49</v>
      </c>
      <c r="I41" s="18" t="s">
        <v>52</v>
      </c>
      <c r="J41" s="18" t="s">
        <v>53</v>
      </c>
      <c r="K41" s="18" t="s">
        <v>54</v>
      </c>
      <c r="L41" s="18" t="s">
        <v>55</v>
      </c>
      <c r="M41" s="18" t="s">
        <v>49</v>
      </c>
      <c r="N41" s="18" t="s">
        <v>49</v>
      </c>
      <c r="O41" s="18" t="s">
        <v>49</v>
      </c>
      <c r="P41" s="18" t="s">
        <v>49</v>
      </c>
    </row>
    <row r="42">
      <c r="A42" s="17">
        <v>44277.403884837964</v>
      </c>
      <c r="B42" s="18" t="s">
        <v>56</v>
      </c>
      <c r="C42" s="18" t="s">
        <v>48</v>
      </c>
      <c r="D42" s="18" t="s">
        <v>49</v>
      </c>
      <c r="E42" s="18" t="s">
        <v>50</v>
      </c>
      <c r="F42" s="18" t="s">
        <v>49</v>
      </c>
      <c r="G42" s="18" t="s">
        <v>51</v>
      </c>
      <c r="H42" s="18" t="s">
        <v>49</v>
      </c>
      <c r="I42" s="18" t="s">
        <v>52</v>
      </c>
      <c r="J42" s="18" t="s">
        <v>49</v>
      </c>
      <c r="K42" s="18" t="s">
        <v>54</v>
      </c>
      <c r="L42" s="18" t="s">
        <v>55</v>
      </c>
      <c r="M42" s="18" t="s">
        <v>49</v>
      </c>
      <c r="N42" s="18" t="s">
        <v>49</v>
      </c>
      <c r="O42" s="18" t="s">
        <v>49</v>
      </c>
      <c r="P42" s="18" t="s">
        <v>49</v>
      </c>
    </row>
    <row r="43">
      <c r="A43" s="17">
        <v>44277.382200162036</v>
      </c>
      <c r="B43" s="18" t="s">
        <v>56</v>
      </c>
      <c r="C43" s="18" t="s">
        <v>48</v>
      </c>
      <c r="D43" s="18" t="s">
        <v>49</v>
      </c>
      <c r="E43" s="18" t="s">
        <v>50</v>
      </c>
      <c r="F43" s="18" t="s">
        <v>49</v>
      </c>
      <c r="G43" s="18" t="s">
        <v>51</v>
      </c>
      <c r="H43" s="18" t="s">
        <v>49</v>
      </c>
      <c r="I43" s="18" t="s">
        <v>52</v>
      </c>
      <c r="J43" s="18" t="s">
        <v>53</v>
      </c>
      <c r="K43" s="18" t="s">
        <v>54</v>
      </c>
      <c r="L43" s="18" t="s">
        <v>55</v>
      </c>
      <c r="M43" s="18" t="s">
        <v>49</v>
      </c>
      <c r="N43" s="18" t="s">
        <v>49</v>
      </c>
      <c r="O43" s="18" t="s">
        <v>49</v>
      </c>
      <c r="P43" s="18" t="s">
        <v>49</v>
      </c>
    </row>
    <row r="44">
      <c r="A44" s="17">
        <v>44277.41859054398</v>
      </c>
      <c r="B44" s="18" t="s">
        <v>56</v>
      </c>
      <c r="C44" s="18" t="s">
        <v>48</v>
      </c>
      <c r="D44" s="18" t="s">
        <v>49</v>
      </c>
      <c r="E44" s="18" t="s">
        <v>50</v>
      </c>
      <c r="F44" s="18" t="s">
        <v>49</v>
      </c>
      <c r="G44" s="18" t="s">
        <v>51</v>
      </c>
      <c r="H44" s="18" t="s">
        <v>49</v>
      </c>
      <c r="I44" s="18" t="s">
        <v>52</v>
      </c>
      <c r="J44" s="18" t="s">
        <v>49</v>
      </c>
      <c r="K44" s="18" t="s">
        <v>54</v>
      </c>
      <c r="L44" s="18" t="s">
        <v>55</v>
      </c>
      <c r="M44" s="18" t="s">
        <v>49</v>
      </c>
      <c r="N44" s="18" t="s">
        <v>49</v>
      </c>
      <c r="O44" s="18" t="s">
        <v>49</v>
      </c>
      <c r="P44" s="18" t="s">
        <v>49</v>
      </c>
    </row>
    <row r="45">
      <c r="A45" s="17">
        <v>44277.445319618055</v>
      </c>
      <c r="B45" s="18" t="s">
        <v>47</v>
      </c>
      <c r="C45" s="18" t="s">
        <v>66</v>
      </c>
      <c r="D45" s="18" t="s">
        <v>49</v>
      </c>
      <c r="E45" s="18" t="s">
        <v>64</v>
      </c>
      <c r="F45" s="18" t="s">
        <v>49</v>
      </c>
      <c r="G45" s="18" t="s">
        <v>65</v>
      </c>
      <c r="H45" s="18" t="s">
        <v>53</v>
      </c>
      <c r="I45" s="18" t="s">
        <v>54</v>
      </c>
      <c r="J45" s="18" t="s">
        <v>53</v>
      </c>
      <c r="K45" s="18" t="s">
        <v>54</v>
      </c>
      <c r="L45" s="18" t="s">
        <v>55</v>
      </c>
      <c r="M45" s="18" t="s">
        <v>49</v>
      </c>
      <c r="N45" s="18" t="s">
        <v>53</v>
      </c>
      <c r="O45" s="18" t="s">
        <v>53</v>
      </c>
      <c r="P45" s="18" t="s">
        <v>49</v>
      </c>
    </row>
    <row r="46">
      <c r="A46" s="17">
        <v>44277.40122824074</v>
      </c>
      <c r="B46" s="18" t="s">
        <v>56</v>
      </c>
      <c r="C46" s="18" t="s">
        <v>48</v>
      </c>
      <c r="D46" s="18" t="s">
        <v>49</v>
      </c>
      <c r="E46" s="18" t="s">
        <v>50</v>
      </c>
      <c r="F46" s="18" t="s">
        <v>49</v>
      </c>
      <c r="G46" s="18" t="s">
        <v>51</v>
      </c>
      <c r="H46" s="18" t="s">
        <v>49</v>
      </c>
      <c r="I46" s="18" t="s">
        <v>52</v>
      </c>
      <c r="J46" s="18" t="s">
        <v>49</v>
      </c>
      <c r="K46" s="18" t="s">
        <v>54</v>
      </c>
      <c r="L46" s="18" t="s">
        <v>55</v>
      </c>
      <c r="M46" s="18" t="s">
        <v>49</v>
      </c>
      <c r="N46" s="18" t="s">
        <v>49</v>
      </c>
      <c r="O46" s="18" t="s">
        <v>49</v>
      </c>
      <c r="P46" s="18" t="s">
        <v>49</v>
      </c>
    </row>
    <row r="47">
      <c r="A47" s="17">
        <v>44277.43552875</v>
      </c>
      <c r="B47" s="18" t="s">
        <v>47</v>
      </c>
      <c r="C47" s="18" t="s">
        <v>48</v>
      </c>
      <c r="D47" s="18" t="s">
        <v>49</v>
      </c>
      <c r="E47" s="18" t="s">
        <v>50</v>
      </c>
      <c r="F47" s="18" t="s">
        <v>49</v>
      </c>
      <c r="G47" s="18" t="s">
        <v>51</v>
      </c>
      <c r="H47" s="18" t="s">
        <v>49</v>
      </c>
      <c r="I47" s="18" t="s">
        <v>52</v>
      </c>
      <c r="J47" s="18" t="s">
        <v>53</v>
      </c>
      <c r="K47" s="18" t="s">
        <v>54</v>
      </c>
      <c r="L47" s="18" t="s">
        <v>55</v>
      </c>
      <c r="M47" s="18" t="s">
        <v>49</v>
      </c>
      <c r="N47" s="18" t="s">
        <v>53</v>
      </c>
      <c r="O47" s="18" t="s">
        <v>53</v>
      </c>
      <c r="P47" s="18" t="s">
        <v>49</v>
      </c>
    </row>
    <row r="48">
      <c r="A48" s="17">
        <v>44277.43973135417</v>
      </c>
      <c r="B48" s="18" t="s">
        <v>47</v>
      </c>
      <c r="C48" s="18" t="s">
        <v>48</v>
      </c>
      <c r="D48" s="18" t="s">
        <v>49</v>
      </c>
      <c r="E48" s="18" t="s">
        <v>50</v>
      </c>
      <c r="F48" s="18" t="s">
        <v>49</v>
      </c>
      <c r="G48" s="18" t="s">
        <v>51</v>
      </c>
      <c r="H48" s="18" t="s">
        <v>49</v>
      </c>
      <c r="I48" s="18" t="s">
        <v>52</v>
      </c>
      <c r="J48" s="18" t="s">
        <v>53</v>
      </c>
      <c r="K48" s="18" t="s">
        <v>54</v>
      </c>
      <c r="L48" s="18" t="s">
        <v>55</v>
      </c>
      <c r="M48" s="18" t="s">
        <v>49</v>
      </c>
      <c r="N48" s="18" t="s">
        <v>53</v>
      </c>
      <c r="O48" s="18" t="s">
        <v>53</v>
      </c>
      <c r="P48" s="18" t="s">
        <v>49</v>
      </c>
    </row>
    <row r="49">
      <c r="A49" s="17">
        <v>44277.45675978009</v>
      </c>
      <c r="B49" s="18" t="s">
        <v>47</v>
      </c>
      <c r="C49" s="18" t="s">
        <v>57</v>
      </c>
      <c r="D49" s="18" t="s">
        <v>53</v>
      </c>
      <c r="E49" s="18" t="s">
        <v>64</v>
      </c>
      <c r="F49" s="18" t="s">
        <v>49</v>
      </c>
      <c r="G49" s="18" t="s">
        <v>65</v>
      </c>
      <c r="H49" s="18" t="s">
        <v>58</v>
      </c>
      <c r="I49" s="18" t="s">
        <v>61</v>
      </c>
      <c r="J49" s="18" t="s">
        <v>53</v>
      </c>
      <c r="K49" s="18" t="s">
        <v>62</v>
      </c>
      <c r="L49" s="18" t="s">
        <v>55</v>
      </c>
      <c r="M49" s="18" t="s">
        <v>49</v>
      </c>
      <c r="N49" s="18" t="s">
        <v>53</v>
      </c>
      <c r="O49" s="18" t="s">
        <v>53</v>
      </c>
      <c r="P49" s="18" t="s">
        <v>49</v>
      </c>
    </row>
    <row r="50">
      <c r="A50" s="17">
        <v>44277.489416446755</v>
      </c>
      <c r="B50" s="18" t="s">
        <v>56</v>
      </c>
      <c r="C50" s="18" t="s">
        <v>66</v>
      </c>
      <c r="D50" s="18" t="s">
        <v>58</v>
      </c>
      <c r="E50" s="18" t="s">
        <v>50</v>
      </c>
      <c r="F50" s="18" t="s">
        <v>59</v>
      </c>
      <c r="G50" s="18" t="s">
        <v>60</v>
      </c>
      <c r="H50" s="18" t="s">
        <v>58</v>
      </c>
      <c r="I50" s="18" t="s">
        <v>61</v>
      </c>
      <c r="J50" s="18" t="s">
        <v>53</v>
      </c>
      <c r="K50" s="18" t="s">
        <v>54</v>
      </c>
      <c r="L50" s="18" t="s">
        <v>54</v>
      </c>
      <c r="M50" s="18" t="s">
        <v>53</v>
      </c>
      <c r="N50" s="18" t="s">
        <v>53</v>
      </c>
      <c r="O50" s="18" t="s">
        <v>49</v>
      </c>
      <c r="P50" s="18" t="s">
        <v>53</v>
      </c>
    </row>
    <row r="51">
      <c r="A51" s="17">
        <v>44277.49352012732</v>
      </c>
      <c r="B51" s="18" t="s">
        <v>56</v>
      </c>
      <c r="C51" s="18" t="s">
        <v>66</v>
      </c>
      <c r="D51" s="18" t="s">
        <v>58</v>
      </c>
      <c r="E51" s="18" t="s">
        <v>50</v>
      </c>
      <c r="F51" s="18" t="s">
        <v>59</v>
      </c>
      <c r="G51" s="18" t="s">
        <v>60</v>
      </c>
      <c r="H51" s="18" t="s">
        <v>58</v>
      </c>
      <c r="I51" s="18" t="s">
        <v>61</v>
      </c>
      <c r="J51" s="18" t="s">
        <v>53</v>
      </c>
      <c r="K51" s="18" t="s">
        <v>62</v>
      </c>
      <c r="L51" s="18" t="s">
        <v>63</v>
      </c>
      <c r="M51" s="18" t="s">
        <v>53</v>
      </c>
      <c r="N51" s="18" t="s">
        <v>49</v>
      </c>
      <c r="O51" s="18" t="s">
        <v>49</v>
      </c>
      <c r="P51" s="18" t="s">
        <v>53</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20.57"/>
  </cols>
  <sheetData>
    <row r="1">
      <c r="A1" s="19" t="s">
        <v>68</v>
      </c>
    </row>
    <row r="3">
      <c r="A3" s="20" t="s">
        <v>69</v>
      </c>
      <c r="B3" s="21" t="s">
        <v>32</v>
      </c>
      <c r="C3" s="21" t="s">
        <v>70</v>
      </c>
      <c r="D3" s="21" t="s">
        <v>71</v>
      </c>
      <c r="E3" s="21" t="s">
        <v>72</v>
      </c>
      <c r="F3" s="21" t="s">
        <v>73</v>
      </c>
      <c r="G3" s="20" t="s">
        <v>74</v>
      </c>
      <c r="H3" s="20" t="s">
        <v>75</v>
      </c>
      <c r="I3" s="20" t="s">
        <v>63</v>
      </c>
      <c r="J3" s="20" t="s">
        <v>76</v>
      </c>
      <c r="K3" s="20" t="s">
        <v>77</v>
      </c>
    </row>
    <row r="4">
      <c r="A4" s="20">
        <v>1.0</v>
      </c>
      <c r="B4" s="21" t="s">
        <v>56</v>
      </c>
      <c r="C4" s="21">
        <v>30.0</v>
      </c>
      <c r="D4" s="21">
        <v>30.0</v>
      </c>
      <c r="E4" s="22">
        <f>(C4/D5)</f>
        <v>0.6</v>
      </c>
      <c r="F4" s="22">
        <f>(E4/C6)</f>
        <v>0.012</v>
      </c>
      <c r="G4" s="23">
        <f>(360*C4)/C6</f>
        <v>216</v>
      </c>
      <c r="H4" s="23">
        <f>(100*C4)/C6</f>
        <v>60</v>
      </c>
      <c r="I4" s="20" t="s">
        <v>56</v>
      </c>
      <c r="J4" s="24">
        <v>44287.0</v>
      </c>
      <c r="K4" s="20" t="s">
        <v>56</v>
      </c>
    </row>
    <row r="5">
      <c r="A5" s="20">
        <v>2.0</v>
      </c>
      <c r="B5" s="21" t="s">
        <v>47</v>
      </c>
      <c r="C5" s="21">
        <v>20.0</v>
      </c>
      <c r="D5" s="21">
        <v>50.0</v>
      </c>
      <c r="E5" s="22">
        <f>(C5/C6)</f>
        <v>0.4</v>
      </c>
      <c r="F5" s="22">
        <f>(E5/D5)</f>
        <v>0.008</v>
      </c>
      <c r="G5" s="23">
        <f>(360*C5)/C6</f>
        <v>144</v>
      </c>
      <c r="H5" s="23">
        <f>(100*C5)/50</f>
        <v>40</v>
      </c>
    </row>
    <row r="6">
      <c r="B6" s="21" t="s">
        <v>78</v>
      </c>
      <c r="C6" s="21">
        <v>50.0</v>
      </c>
      <c r="D6" s="25"/>
      <c r="E6" s="21">
        <v>1.0</v>
      </c>
      <c r="F6" s="25"/>
      <c r="G6" s="23">
        <f>SUM(G4:G5)</f>
        <v>360</v>
      </c>
      <c r="H6" s="20">
        <v>100.0</v>
      </c>
    </row>
    <row r="25">
      <c r="C25" s="19"/>
      <c r="D25" s="19"/>
      <c r="E25" s="19"/>
    </row>
    <row r="26">
      <c r="A26" s="26"/>
      <c r="B26" s="27"/>
      <c r="C26" s="28"/>
      <c r="D26" s="28"/>
      <c r="E26" s="28"/>
      <c r="F26" s="27"/>
      <c r="G26" s="27"/>
      <c r="H26" s="27"/>
      <c r="I26" s="27"/>
      <c r="J26" s="27"/>
      <c r="K26" s="27"/>
      <c r="L26" s="27"/>
      <c r="M26" s="27"/>
      <c r="N26" s="27"/>
      <c r="O26" s="27"/>
      <c r="P26" s="27"/>
      <c r="Q26" s="27"/>
      <c r="R26" s="29"/>
    </row>
    <row r="27">
      <c r="A27" s="30" t="s">
        <v>79</v>
      </c>
      <c r="B27" s="31"/>
      <c r="C27" s="31"/>
      <c r="D27" s="32" t="s">
        <v>80</v>
      </c>
      <c r="E27" s="31"/>
      <c r="F27" s="31"/>
      <c r="G27" s="33" t="s">
        <v>81</v>
      </c>
      <c r="H27" s="31"/>
      <c r="I27" s="31"/>
      <c r="J27" s="33" t="s">
        <v>82</v>
      </c>
      <c r="K27" s="31"/>
      <c r="L27" s="31"/>
      <c r="M27" s="33" t="s">
        <v>83</v>
      </c>
      <c r="N27" s="31"/>
      <c r="O27" s="31"/>
      <c r="P27" s="33" t="s">
        <v>84</v>
      </c>
      <c r="Q27" s="31"/>
      <c r="R27" s="34"/>
    </row>
    <row r="28">
      <c r="A28" s="35" t="s">
        <v>85</v>
      </c>
      <c r="B28" s="31"/>
      <c r="C28" s="31"/>
      <c r="D28" s="33" t="s">
        <v>86</v>
      </c>
      <c r="E28" s="31"/>
      <c r="F28" s="31"/>
      <c r="G28" s="33" t="s">
        <v>87</v>
      </c>
      <c r="H28" s="31"/>
      <c r="I28" s="31"/>
      <c r="J28" s="33" t="s">
        <v>88</v>
      </c>
      <c r="K28" s="31"/>
      <c r="L28" s="31"/>
      <c r="M28" s="33" t="s">
        <v>89</v>
      </c>
      <c r="N28" s="31"/>
      <c r="O28" s="31"/>
      <c r="P28" s="33" t="s">
        <v>90</v>
      </c>
      <c r="Q28" s="31"/>
      <c r="R28" s="34"/>
    </row>
    <row r="29">
      <c r="A29" s="35" t="s">
        <v>91</v>
      </c>
      <c r="B29" s="31"/>
      <c r="C29" s="31"/>
      <c r="D29" s="33" t="s">
        <v>92</v>
      </c>
      <c r="E29" s="31"/>
      <c r="F29" s="31"/>
      <c r="G29" s="33" t="s">
        <v>93</v>
      </c>
      <c r="H29" s="31"/>
      <c r="I29" s="31"/>
      <c r="J29" s="33" t="s">
        <v>94</v>
      </c>
      <c r="K29" s="31"/>
      <c r="L29" s="31"/>
      <c r="M29" s="33" t="s">
        <v>95</v>
      </c>
      <c r="N29" s="31"/>
      <c r="O29" s="31"/>
      <c r="P29" s="33" t="s">
        <v>96</v>
      </c>
      <c r="Q29" s="31"/>
      <c r="R29" s="34"/>
    </row>
    <row r="30">
      <c r="A30" s="35" t="s">
        <v>97</v>
      </c>
      <c r="B30" s="31"/>
      <c r="C30" s="31"/>
      <c r="D30" s="33" t="s">
        <v>98</v>
      </c>
      <c r="E30" s="31"/>
      <c r="F30" s="31"/>
      <c r="G30" s="33" t="s">
        <v>99</v>
      </c>
      <c r="H30" s="32"/>
      <c r="I30" s="31"/>
      <c r="J30" s="33" t="s">
        <v>100</v>
      </c>
      <c r="K30" s="31"/>
      <c r="L30" s="31"/>
      <c r="M30" s="33" t="s">
        <v>101</v>
      </c>
      <c r="N30" s="31"/>
      <c r="O30" s="31"/>
      <c r="P30" s="33" t="s">
        <v>102</v>
      </c>
      <c r="Q30" s="31"/>
      <c r="R30" s="34"/>
    </row>
    <row r="31">
      <c r="A31" s="35" t="s">
        <v>103</v>
      </c>
      <c r="B31" s="31"/>
      <c r="C31" s="31"/>
      <c r="D31" s="33" t="s">
        <v>104</v>
      </c>
      <c r="E31" s="31"/>
      <c r="F31" s="31"/>
      <c r="G31" s="33" t="s">
        <v>105</v>
      </c>
      <c r="H31" s="31"/>
      <c r="I31" s="31"/>
      <c r="J31" s="33" t="s">
        <v>106</v>
      </c>
      <c r="K31" s="31"/>
      <c r="L31" s="31"/>
      <c r="M31" s="33" t="s">
        <v>107</v>
      </c>
      <c r="N31" s="31"/>
      <c r="O31" s="31"/>
      <c r="P31" s="33" t="s">
        <v>108</v>
      </c>
      <c r="Q31" s="31"/>
      <c r="R31" s="34"/>
    </row>
    <row r="32">
      <c r="A32" s="36" t="s">
        <v>109</v>
      </c>
      <c r="B32" s="37" t="s">
        <v>110</v>
      </c>
      <c r="C32" s="31"/>
      <c r="D32" s="37" t="s">
        <v>111</v>
      </c>
      <c r="E32" s="37" t="s">
        <v>110</v>
      </c>
      <c r="F32" s="31"/>
      <c r="G32" s="37" t="s">
        <v>112</v>
      </c>
      <c r="H32" s="37" t="s">
        <v>110</v>
      </c>
      <c r="I32" s="31"/>
      <c r="J32" s="37" t="s">
        <v>113</v>
      </c>
      <c r="K32" s="37" t="s">
        <v>110</v>
      </c>
      <c r="L32" s="31"/>
      <c r="M32" s="37" t="s">
        <v>114</v>
      </c>
      <c r="N32" s="37" t="s">
        <v>110</v>
      </c>
      <c r="O32" s="31"/>
      <c r="P32" s="37" t="s">
        <v>115</v>
      </c>
      <c r="Q32" s="37" t="s">
        <v>110</v>
      </c>
      <c r="R32" s="34"/>
    </row>
    <row r="33">
      <c r="A33" s="35" t="s">
        <v>116</v>
      </c>
      <c r="B33" s="31"/>
      <c r="C33" s="31"/>
      <c r="D33" s="33" t="s">
        <v>117</v>
      </c>
      <c r="E33" s="31"/>
      <c r="F33" s="31"/>
      <c r="G33" s="33" t="s">
        <v>118</v>
      </c>
      <c r="H33" s="31"/>
      <c r="I33" s="31"/>
      <c r="J33" s="33" t="s">
        <v>119</v>
      </c>
      <c r="K33" s="31"/>
      <c r="L33" s="31"/>
      <c r="M33" s="37" t="s">
        <v>120</v>
      </c>
      <c r="N33" s="37" t="s">
        <v>121</v>
      </c>
      <c r="O33" s="31"/>
      <c r="P33" s="33" t="s">
        <v>122</v>
      </c>
      <c r="Q33" s="31"/>
      <c r="R33" s="34"/>
    </row>
    <row r="34">
      <c r="A34" s="36" t="s">
        <v>123</v>
      </c>
      <c r="B34" s="37" t="s">
        <v>124</v>
      </c>
      <c r="C34" s="31"/>
      <c r="D34" s="37" t="s">
        <v>125</v>
      </c>
      <c r="E34" s="37" t="s">
        <v>124</v>
      </c>
      <c r="F34" s="31"/>
      <c r="G34" s="37" t="s">
        <v>126</v>
      </c>
      <c r="H34" s="37" t="s">
        <v>127</v>
      </c>
      <c r="I34" s="31"/>
      <c r="J34" s="37" t="s">
        <v>128</v>
      </c>
      <c r="K34" s="37" t="s">
        <v>127</v>
      </c>
      <c r="L34" s="31"/>
      <c r="M34" s="31"/>
      <c r="N34" s="31"/>
      <c r="O34" s="31"/>
      <c r="P34" s="37" t="s">
        <v>129</v>
      </c>
      <c r="Q34" s="37" t="s">
        <v>121</v>
      </c>
      <c r="R34" s="34"/>
    </row>
    <row r="35">
      <c r="A35" s="38"/>
      <c r="B35" s="39"/>
      <c r="C35" s="39"/>
      <c r="D35" s="39"/>
      <c r="E35" s="39"/>
      <c r="F35" s="39"/>
      <c r="G35" s="39"/>
      <c r="H35" s="39"/>
      <c r="I35" s="39"/>
      <c r="J35" s="39"/>
      <c r="K35" s="39"/>
      <c r="L35" s="39"/>
      <c r="M35" s="39"/>
      <c r="N35" s="39"/>
      <c r="O35" s="39"/>
      <c r="P35" s="39"/>
      <c r="Q35" s="39"/>
      <c r="R35" s="40"/>
    </row>
    <row r="37">
      <c r="A37" s="41" t="s">
        <v>130</v>
      </c>
      <c r="B37" s="27"/>
      <c r="C37" s="28" t="s">
        <v>131</v>
      </c>
      <c r="D37" s="27"/>
      <c r="E37" s="27"/>
      <c r="F37" s="28" t="s">
        <v>132</v>
      </c>
      <c r="G37" s="29"/>
    </row>
    <row r="38">
      <c r="A38" s="35" t="s">
        <v>133</v>
      </c>
      <c r="B38" s="31"/>
      <c r="C38" s="33" t="s">
        <v>134</v>
      </c>
      <c r="D38" s="31"/>
      <c r="E38" s="31"/>
      <c r="F38" s="33" t="s">
        <v>135</v>
      </c>
      <c r="G38" s="34"/>
    </row>
    <row r="39">
      <c r="A39" s="35" t="s">
        <v>136</v>
      </c>
      <c r="B39" s="31"/>
      <c r="C39" s="33" t="s">
        <v>137</v>
      </c>
      <c r="D39" s="31"/>
      <c r="E39" s="31"/>
      <c r="F39" s="37" t="s">
        <v>138</v>
      </c>
      <c r="G39" s="34"/>
    </row>
    <row r="40">
      <c r="A40" s="35" t="s">
        <v>139</v>
      </c>
      <c r="B40" s="31"/>
      <c r="C40" s="37" t="s">
        <v>140</v>
      </c>
      <c r="D40" s="31"/>
      <c r="E40" s="31"/>
      <c r="F40" s="31"/>
      <c r="G40" s="34"/>
    </row>
    <row r="41">
      <c r="A41" s="35" t="s">
        <v>141</v>
      </c>
      <c r="B41" s="31"/>
      <c r="C41" s="31"/>
      <c r="D41" s="31"/>
      <c r="E41" s="31"/>
      <c r="F41" s="31"/>
      <c r="G41" s="34"/>
    </row>
    <row r="42">
      <c r="A42" s="36" t="s">
        <v>142</v>
      </c>
      <c r="B42" s="31"/>
      <c r="C42" s="31"/>
      <c r="D42" s="31"/>
      <c r="E42" s="31"/>
      <c r="F42" s="31"/>
      <c r="G42" s="34"/>
    </row>
    <row r="43">
      <c r="A43" s="38"/>
      <c r="B43" s="39"/>
      <c r="C43" s="39"/>
      <c r="D43" s="39"/>
      <c r="E43" s="39"/>
      <c r="F43" s="39"/>
      <c r="G43" s="40"/>
    </row>
    <row r="45">
      <c r="A45" s="42" t="s">
        <v>143</v>
      </c>
    </row>
    <row r="46">
      <c r="A46" s="43" t="s">
        <v>144</v>
      </c>
    </row>
    <row r="47">
      <c r="H47" s="44"/>
      <c r="I47" s="19" t="s">
        <v>145</v>
      </c>
    </row>
    <row r="48">
      <c r="H48" s="43" t="s">
        <v>146</v>
      </c>
    </row>
    <row r="49">
      <c r="H49" s="43" t="s">
        <v>147</v>
      </c>
    </row>
    <row r="53">
      <c r="A53" s="45" t="s">
        <v>148</v>
      </c>
    </row>
    <row r="54">
      <c r="A54" s="45" t="s">
        <v>149</v>
      </c>
    </row>
    <row r="55">
      <c r="A55" s="45" t="s">
        <v>150</v>
      </c>
    </row>
    <row r="56">
      <c r="A56" s="46" t="s">
        <v>151</v>
      </c>
    </row>
  </sheetData>
  <conditionalFormatting sqref="H30">
    <cfRule type="notContainsBlanks" dxfId="0" priority="1">
      <formula>LEN(TRIM(H30))&gt;0</formula>
    </cfRule>
  </conditionalFormatting>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25.14"/>
  </cols>
  <sheetData>
    <row r="1">
      <c r="A1" s="19" t="s">
        <v>152</v>
      </c>
    </row>
    <row r="2">
      <c r="A2" s="47"/>
      <c r="B2" s="47"/>
      <c r="C2" s="47"/>
      <c r="D2" s="47"/>
      <c r="E2" s="47"/>
      <c r="F2" s="47"/>
      <c r="G2" s="47"/>
      <c r="H2" s="47"/>
      <c r="I2" s="47"/>
      <c r="J2" s="47"/>
      <c r="K2" s="47"/>
      <c r="L2" s="47"/>
    </row>
    <row r="3">
      <c r="A3" s="20" t="s">
        <v>69</v>
      </c>
      <c r="B3" s="20" t="s">
        <v>33</v>
      </c>
      <c r="C3" s="21" t="s">
        <v>70</v>
      </c>
      <c r="D3" s="21" t="s">
        <v>71</v>
      </c>
      <c r="E3" s="21" t="s">
        <v>72</v>
      </c>
      <c r="F3" s="21" t="s">
        <v>73</v>
      </c>
      <c r="G3" s="20" t="s">
        <v>74</v>
      </c>
      <c r="H3" s="20" t="s">
        <v>75</v>
      </c>
      <c r="I3" s="47"/>
      <c r="J3" s="20" t="s">
        <v>63</v>
      </c>
      <c r="K3" s="20" t="s">
        <v>153</v>
      </c>
      <c r="L3" s="20" t="s">
        <v>154</v>
      </c>
    </row>
    <row r="4">
      <c r="A4" s="20">
        <v>1.0</v>
      </c>
      <c r="B4" s="20" t="s">
        <v>48</v>
      </c>
      <c r="C4" s="20">
        <v>30.0</v>
      </c>
      <c r="D4" s="20">
        <v>30.0</v>
      </c>
      <c r="E4" s="23">
        <f>(C4/C7)</f>
        <v>0.6</v>
      </c>
      <c r="F4" s="23">
        <f>(E4/C7)</f>
        <v>0.012</v>
      </c>
      <c r="G4" s="23">
        <f t="shared" ref="G4:G6" si="1">(360*C4)/50</f>
        <v>216</v>
      </c>
      <c r="H4" s="23">
        <f>(100*C4)/C7</f>
        <v>60</v>
      </c>
      <c r="I4" s="47"/>
      <c r="J4" s="20" t="s">
        <v>48</v>
      </c>
      <c r="K4" s="24">
        <v>44348.0</v>
      </c>
      <c r="L4" s="20" t="s">
        <v>48</v>
      </c>
    </row>
    <row r="5">
      <c r="A5" s="20">
        <v>2.0</v>
      </c>
      <c r="B5" s="20" t="s">
        <v>66</v>
      </c>
      <c r="C5" s="20">
        <v>10.0</v>
      </c>
      <c r="D5" s="20">
        <v>40.0</v>
      </c>
      <c r="E5" s="23">
        <f>(C5/C7)</f>
        <v>0.2</v>
      </c>
      <c r="F5" s="23">
        <f>(E5/C7)</f>
        <v>0.004</v>
      </c>
      <c r="G5" s="23">
        <f t="shared" si="1"/>
        <v>72</v>
      </c>
      <c r="H5" s="23">
        <f t="shared" ref="H5:H6" si="2">(100*C5)/50</f>
        <v>20</v>
      </c>
      <c r="I5" s="47"/>
      <c r="J5" s="47"/>
      <c r="K5" s="47"/>
      <c r="L5" s="47"/>
    </row>
    <row r="6">
      <c r="A6" s="20">
        <v>3.0</v>
      </c>
      <c r="B6" s="20" t="s">
        <v>155</v>
      </c>
      <c r="C6" s="20">
        <v>10.0</v>
      </c>
      <c r="D6" s="20">
        <v>50.0</v>
      </c>
      <c r="E6" s="23">
        <f>(C6/C7)</f>
        <v>0.2</v>
      </c>
      <c r="F6" s="23">
        <f>(E6/C7)</f>
        <v>0.004</v>
      </c>
      <c r="G6" s="23">
        <f t="shared" si="1"/>
        <v>72</v>
      </c>
      <c r="H6" s="23">
        <f t="shared" si="2"/>
        <v>20</v>
      </c>
      <c r="I6" s="18" t="s">
        <v>145</v>
      </c>
      <c r="J6" s="18"/>
      <c r="K6" s="47"/>
      <c r="L6" s="47"/>
    </row>
    <row r="7">
      <c r="A7" s="47"/>
      <c r="B7" s="20" t="s">
        <v>78</v>
      </c>
      <c r="C7" s="20">
        <v>50.0</v>
      </c>
      <c r="D7" s="23"/>
      <c r="E7" s="20">
        <v>1.0</v>
      </c>
      <c r="F7" s="23"/>
      <c r="G7" s="20">
        <v>360.0</v>
      </c>
      <c r="H7" s="20">
        <v>100.0</v>
      </c>
      <c r="I7" s="47"/>
      <c r="J7" s="47"/>
      <c r="K7" s="47"/>
      <c r="L7" s="47"/>
    </row>
    <row r="27">
      <c r="A27" s="48" t="s">
        <v>80</v>
      </c>
      <c r="B27" s="49"/>
      <c r="C27" s="50" t="s">
        <v>156</v>
      </c>
      <c r="D27" s="49"/>
      <c r="E27" s="49"/>
      <c r="F27" s="50" t="s">
        <v>157</v>
      </c>
      <c r="G27" s="49"/>
      <c r="H27" s="50" t="s">
        <v>158</v>
      </c>
      <c r="I27" s="49"/>
      <c r="J27" s="50" t="s">
        <v>159</v>
      </c>
      <c r="K27" s="49"/>
      <c r="L27" s="50" t="s">
        <v>160</v>
      </c>
      <c r="M27" s="51"/>
    </row>
    <row r="28">
      <c r="A28" s="52" t="s">
        <v>86</v>
      </c>
      <c r="B28" s="53"/>
      <c r="C28" s="54" t="s">
        <v>161</v>
      </c>
      <c r="D28" s="53"/>
      <c r="E28" s="53"/>
      <c r="F28" s="54" t="s">
        <v>162</v>
      </c>
      <c r="G28" s="53"/>
      <c r="H28" s="54" t="s">
        <v>163</v>
      </c>
      <c r="I28" s="53"/>
      <c r="J28" s="54" t="s">
        <v>164</v>
      </c>
      <c r="K28" s="53"/>
      <c r="L28" s="54" t="s">
        <v>165</v>
      </c>
      <c r="M28" s="55"/>
    </row>
    <row r="29">
      <c r="A29" s="52" t="s">
        <v>92</v>
      </c>
      <c r="B29" s="53"/>
      <c r="C29" s="54" t="s">
        <v>166</v>
      </c>
      <c r="D29" s="53"/>
      <c r="E29" s="53"/>
      <c r="F29" s="54" t="s">
        <v>167</v>
      </c>
      <c r="G29" s="53"/>
      <c r="H29" s="54" t="s">
        <v>168</v>
      </c>
      <c r="I29" s="53"/>
      <c r="J29" s="54" t="s">
        <v>169</v>
      </c>
      <c r="K29" s="53"/>
      <c r="L29" s="54" t="s">
        <v>170</v>
      </c>
      <c r="M29" s="55"/>
    </row>
    <row r="30">
      <c r="A30" s="52" t="s">
        <v>98</v>
      </c>
      <c r="B30" s="53"/>
      <c r="C30" s="54" t="s">
        <v>171</v>
      </c>
      <c r="D30" s="53"/>
      <c r="E30" s="53"/>
      <c r="F30" s="54" t="s">
        <v>172</v>
      </c>
      <c r="G30" s="53"/>
      <c r="H30" s="54" t="s">
        <v>173</v>
      </c>
      <c r="I30" s="53"/>
      <c r="J30" s="54" t="s">
        <v>174</v>
      </c>
      <c r="K30" s="53"/>
      <c r="L30" s="54" t="s">
        <v>175</v>
      </c>
      <c r="M30" s="55"/>
    </row>
    <row r="31">
      <c r="A31" s="52" t="s">
        <v>104</v>
      </c>
      <c r="B31" s="53"/>
      <c r="C31" s="54" t="s">
        <v>176</v>
      </c>
      <c r="D31" s="53"/>
      <c r="E31" s="53"/>
      <c r="F31" s="54" t="s">
        <v>177</v>
      </c>
      <c r="G31" s="53"/>
      <c r="H31" s="54" t="s">
        <v>178</v>
      </c>
      <c r="I31" s="53"/>
      <c r="J31" s="54" t="s">
        <v>179</v>
      </c>
      <c r="K31" s="53"/>
      <c r="L31" s="54" t="s">
        <v>180</v>
      </c>
      <c r="M31" s="55"/>
    </row>
    <row r="32">
      <c r="A32" s="56" t="s">
        <v>181</v>
      </c>
      <c r="B32" s="57" t="s">
        <v>110</v>
      </c>
      <c r="C32" s="57" t="s">
        <v>182</v>
      </c>
      <c r="D32" s="57" t="s">
        <v>110</v>
      </c>
      <c r="E32" s="53"/>
      <c r="F32" s="57" t="s">
        <v>183</v>
      </c>
      <c r="G32" s="58"/>
      <c r="H32" s="57" t="s">
        <v>184</v>
      </c>
      <c r="I32" s="58"/>
      <c r="J32" s="57" t="s">
        <v>185</v>
      </c>
      <c r="K32" s="58"/>
      <c r="L32" s="57" t="s">
        <v>186</v>
      </c>
      <c r="M32" s="55"/>
    </row>
    <row r="33">
      <c r="A33" s="52" t="s">
        <v>117</v>
      </c>
      <c r="B33" s="53"/>
      <c r="C33" s="54" t="s">
        <v>187</v>
      </c>
      <c r="D33" s="53"/>
      <c r="E33" s="53"/>
      <c r="F33" s="54" t="s">
        <v>188</v>
      </c>
      <c r="G33" s="53"/>
      <c r="H33" s="54" t="s">
        <v>189</v>
      </c>
      <c r="I33" s="53"/>
      <c r="J33" s="54" t="s">
        <v>190</v>
      </c>
      <c r="K33" s="53"/>
      <c r="L33" s="54" t="s">
        <v>191</v>
      </c>
      <c r="M33" s="55"/>
    </row>
    <row r="34">
      <c r="A34" s="56" t="s">
        <v>192</v>
      </c>
      <c r="B34" s="57" t="s">
        <v>193</v>
      </c>
      <c r="C34" s="57" t="s">
        <v>194</v>
      </c>
      <c r="D34" s="57" t="s">
        <v>193</v>
      </c>
      <c r="E34" s="53"/>
      <c r="F34" s="57" t="s">
        <v>195</v>
      </c>
      <c r="G34" s="58"/>
      <c r="H34" s="57" t="s">
        <v>196</v>
      </c>
      <c r="I34" s="58"/>
      <c r="J34" s="57" t="s">
        <v>197</v>
      </c>
      <c r="K34" s="58"/>
      <c r="L34" s="57" t="s">
        <v>198</v>
      </c>
      <c r="M34" s="55"/>
    </row>
    <row r="35">
      <c r="A35" s="59"/>
      <c r="B35" s="60"/>
      <c r="C35" s="60"/>
      <c r="D35" s="60"/>
      <c r="E35" s="60"/>
      <c r="F35" s="60"/>
      <c r="G35" s="60"/>
      <c r="H35" s="60"/>
      <c r="I35" s="60"/>
      <c r="J35" s="60"/>
      <c r="K35" s="60"/>
      <c r="L35" s="60"/>
      <c r="M35" s="61"/>
    </row>
    <row r="37">
      <c r="A37" s="62" t="s">
        <v>130</v>
      </c>
      <c r="B37" s="49"/>
      <c r="C37" s="50" t="s">
        <v>199</v>
      </c>
      <c r="D37" s="49"/>
      <c r="E37" s="49"/>
      <c r="F37" s="50" t="s">
        <v>132</v>
      </c>
      <c r="G37" s="51"/>
    </row>
    <row r="38">
      <c r="A38" s="52" t="s">
        <v>200</v>
      </c>
      <c r="B38" s="53"/>
      <c r="C38" s="54" t="s">
        <v>201</v>
      </c>
      <c r="D38" s="53"/>
      <c r="E38" s="53"/>
      <c r="F38" s="54" t="s">
        <v>202</v>
      </c>
      <c r="G38" s="55"/>
    </row>
    <row r="39">
      <c r="A39" s="52" t="s">
        <v>203</v>
      </c>
      <c r="B39" s="53"/>
      <c r="C39" s="54" t="s">
        <v>204</v>
      </c>
      <c r="D39" s="53"/>
      <c r="E39" s="53"/>
      <c r="F39" s="57" t="s">
        <v>205</v>
      </c>
      <c r="G39" s="55"/>
    </row>
    <row r="40">
      <c r="A40" s="52" t="s">
        <v>206</v>
      </c>
      <c r="B40" s="53"/>
      <c r="C40" s="57" t="s">
        <v>207</v>
      </c>
      <c r="D40" s="53"/>
      <c r="E40" s="53"/>
      <c r="F40" s="53"/>
      <c r="G40" s="55"/>
    </row>
    <row r="41">
      <c r="A41" s="52" t="s">
        <v>208</v>
      </c>
      <c r="B41" s="53"/>
      <c r="C41" s="53"/>
      <c r="D41" s="53"/>
      <c r="E41" s="53"/>
      <c r="F41" s="53"/>
      <c r="G41" s="55"/>
    </row>
    <row r="42">
      <c r="A42" s="56" t="s">
        <v>209</v>
      </c>
      <c r="B42" s="53"/>
      <c r="C42" s="53"/>
      <c r="D42" s="53"/>
      <c r="E42" s="53"/>
      <c r="F42" s="53"/>
      <c r="G42" s="55"/>
    </row>
    <row r="43">
      <c r="A43" s="59"/>
      <c r="B43" s="60"/>
      <c r="C43" s="60"/>
      <c r="D43" s="60"/>
      <c r="E43" s="60"/>
      <c r="F43" s="60"/>
      <c r="G43" s="61"/>
    </row>
    <row r="45">
      <c r="A45" s="42" t="s">
        <v>210</v>
      </c>
    </row>
    <row r="46">
      <c r="A46" s="43" t="s">
        <v>211</v>
      </c>
    </row>
    <row r="48">
      <c r="A48" s="43" t="s">
        <v>212</v>
      </c>
    </row>
    <row r="49">
      <c r="A49" s="43" t="s">
        <v>213</v>
      </c>
    </row>
    <row r="50">
      <c r="A50" s="63"/>
    </row>
    <row r="51">
      <c r="A51" s="64" t="s">
        <v>214</v>
      </c>
      <c r="B51" s="65"/>
      <c r="C51" s="65"/>
      <c r="D51" s="65"/>
      <c r="E51" s="65"/>
      <c r="F51" s="64" t="s">
        <v>215</v>
      </c>
      <c r="G51" s="65"/>
      <c r="H51" s="65"/>
      <c r="I51" s="65"/>
      <c r="J51" s="65"/>
      <c r="K51" s="66" t="s">
        <v>216</v>
      </c>
      <c r="L51" s="65"/>
    </row>
    <row r="52">
      <c r="A52" s="64" t="s">
        <v>217</v>
      </c>
      <c r="B52" s="65"/>
      <c r="C52" s="65"/>
      <c r="D52" s="65"/>
      <c r="E52" s="65"/>
      <c r="F52" s="64" t="s">
        <v>218</v>
      </c>
      <c r="G52" s="65"/>
      <c r="H52" s="65"/>
      <c r="I52" s="65"/>
      <c r="J52" s="65"/>
      <c r="K52" s="66" t="s">
        <v>219</v>
      </c>
      <c r="L52" s="65"/>
    </row>
    <row r="53">
      <c r="A53" s="67" t="s">
        <v>220</v>
      </c>
      <c r="B53" s="65"/>
      <c r="C53" s="65"/>
      <c r="D53" s="65"/>
      <c r="E53" s="65"/>
      <c r="F53" s="68" t="s">
        <v>221</v>
      </c>
      <c r="G53" s="65"/>
      <c r="H53" s="65"/>
      <c r="I53" s="65"/>
      <c r="J53" s="65"/>
      <c r="K53" s="68" t="s">
        <v>222</v>
      </c>
      <c r="L53" s="65"/>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2.29"/>
    <col customWidth="1" min="2" max="2" width="15.57"/>
  </cols>
  <sheetData>
    <row r="1">
      <c r="A1" s="19" t="s">
        <v>223</v>
      </c>
    </row>
    <row r="3">
      <c r="A3" s="20" t="s">
        <v>69</v>
      </c>
      <c r="B3" s="20" t="s">
        <v>224</v>
      </c>
      <c r="C3" s="21" t="s">
        <v>70</v>
      </c>
      <c r="D3" s="21" t="s">
        <v>71</v>
      </c>
      <c r="E3" s="21" t="s">
        <v>72</v>
      </c>
      <c r="F3" s="21" t="s">
        <v>73</v>
      </c>
      <c r="G3" s="20" t="s">
        <v>74</v>
      </c>
      <c r="H3" s="20" t="s">
        <v>75</v>
      </c>
      <c r="J3" s="20" t="s">
        <v>63</v>
      </c>
      <c r="K3" s="20" t="s">
        <v>153</v>
      </c>
      <c r="L3" s="20" t="s">
        <v>154</v>
      </c>
      <c r="M3" s="47"/>
    </row>
    <row r="4">
      <c r="A4" s="20">
        <v>1.0</v>
      </c>
      <c r="B4" s="20" t="s">
        <v>49</v>
      </c>
      <c r="C4" s="20">
        <v>35.0</v>
      </c>
      <c r="D4" s="20">
        <v>35.0</v>
      </c>
      <c r="E4" s="23">
        <f>(C4/C7)</f>
        <v>0.7</v>
      </c>
      <c r="F4" s="23">
        <f t="shared" ref="F4:F6" si="1">(E4/50)</f>
        <v>0.014</v>
      </c>
      <c r="G4" s="23">
        <f t="shared" ref="G4:G6" si="2">(360*C4)/50</f>
        <v>252</v>
      </c>
      <c r="H4" s="20">
        <f t="shared" ref="H4:H6" si="3">(100*C4)/50</f>
        <v>70</v>
      </c>
      <c r="J4" s="20" t="s">
        <v>49</v>
      </c>
      <c r="K4" s="24">
        <v>44317.0</v>
      </c>
      <c r="L4" s="20" t="s">
        <v>49</v>
      </c>
      <c r="M4" s="47"/>
    </row>
    <row r="5">
      <c r="A5" s="20">
        <v>2.0</v>
      </c>
      <c r="B5" s="20" t="s">
        <v>225</v>
      </c>
      <c r="C5" s="20">
        <v>5.0</v>
      </c>
      <c r="D5" s="20">
        <v>40.0</v>
      </c>
      <c r="E5" s="23">
        <f>(C5/C7)</f>
        <v>0.1</v>
      </c>
      <c r="F5" s="23">
        <f t="shared" si="1"/>
        <v>0.002</v>
      </c>
      <c r="G5" s="23">
        <f t="shared" si="2"/>
        <v>36</v>
      </c>
      <c r="H5" s="20">
        <f t="shared" si="3"/>
        <v>10</v>
      </c>
    </row>
    <row r="6">
      <c r="A6" s="20">
        <v>3.0</v>
      </c>
      <c r="B6" s="20" t="s">
        <v>58</v>
      </c>
      <c r="C6" s="20">
        <v>10.0</v>
      </c>
      <c r="D6" s="20">
        <v>50.0</v>
      </c>
      <c r="E6" s="23">
        <f>(C6/C7)</f>
        <v>0.2</v>
      </c>
      <c r="F6" s="23">
        <f t="shared" si="1"/>
        <v>0.004</v>
      </c>
      <c r="G6" s="23">
        <f t="shared" si="2"/>
        <v>72</v>
      </c>
      <c r="H6" s="20">
        <f t="shared" si="3"/>
        <v>20</v>
      </c>
    </row>
    <row r="7">
      <c r="B7" s="20" t="s">
        <v>78</v>
      </c>
      <c r="C7" s="20">
        <v>50.0</v>
      </c>
      <c r="D7" s="23"/>
      <c r="E7" s="20">
        <v>1.0</v>
      </c>
      <c r="F7" s="23"/>
      <c r="G7" s="20">
        <v>360.0</v>
      </c>
      <c r="H7" s="20">
        <v>100.0</v>
      </c>
    </row>
    <row r="27">
      <c r="A27" s="41" t="s">
        <v>226</v>
      </c>
      <c r="B27" s="27"/>
      <c r="C27" s="69" t="s">
        <v>80</v>
      </c>
      <c r="D27" s="27"/>
      <c r="E27" s="28" t="s">
        <v>227</v>
      </c>
      <c r="F27" s="27"/>
      <c r="G27" s="70" t="s">
        <v>228</v>
      </c>
      <c r="H27" s="27"/>
      <c r="I27" s="28" t="s">
        <v>229</v>
      </c>
      <c r="J27" s="27"/>
      <c r="K27" s="28" t="s">
        <v>230</v>
      </c>
      <c r="L27" s="29"/>
    </row>
    <row r="28">
      <c r="A28" s="35" t="s">
        <v>231</v>
      </c>
      <c r="B28" s="31"/>
      <c r="C28" s="33" t="s">
        <v>86</v>
      </c>
      <c r="D28" s="31"/>
      <c r="E28" s="33" t="s">
        <v>232</v>
      </c>
      <c r="F28" s="31"/>
      <c r="G28" s="33" t="s">
        <v>233</v>
      </c>
      <c r="H28" s="31"/>
      <c r="I28" s="33" t="s">
        <v>234</v>
      </c>
      <c r="J28" s="31"/>
      <c r="K28" s="33" t="s">
        <v>235</v>
      </c>
      <c r="L28" s="34"/>
    </row>
    <row r="29">
      <c r="A29" s="35" t="s">
        <v>236</v>
      </c>
      <c r="B29" s="31"/>
      <c r="C29" s="33" t="s">
        <v>92</v>
      </c>
      <c r="D29" s="31"/>
      <c r="E29" s="33" t="s">
        <v>237</v>
      </c>
      <c r="F29" s="31"/>
      <c r="G29" s="33" t="s">
        <v>238</v>
      </c>
      <c r="H29" s="31"/>
      <c r="I29" s="33" t="s">
        <v>239</v>
      </c>
      <c r="J29" s="31"/>
      <c r="K29" s="33" t="s">
        <v>240</v>
      </c>
      <c r="L29" s="34"/>
    </row>
    <row r="30">
      <c r="A30" s="35" t="s">
        <v>241</v>
      </c>
      <c r="B30" s="31"/>
      <c r="C30" s="33" t="s">
        <v>98</v>
      </c>
      <c r="D30" s="31"/>
      <c r="E30" s="33" t="s">
        <v>242</v>
      </c>
      <c r="F30" s="31"/>
      <c r="G30" s="33" t="s">
        <v>243</v>
      </c>
      <c r="H30" s="31"/>
      <c r="I30" s="33" t="s">
        <v>244</v>
      </c>
      <c r="J30" s="31"/>
      <c r="K30" s="33" t="s">
        <v>245</v>
      </c>
      <c r="L30" s="34"/>
    </row>
    <row r="31">
      <c r="A31" s="35" t="s">
        <v>246</v>
      </c>
      <c r="B31" s="31"/>
      <c r="C31" s="33" t="s">
        <v>104</v>
      </c>
      <c r="D31" s="71"/>
      <c r="E31" s="33" t="s">
        <v>247</v>
      </c>
      <c r="F31" s="31"/>
      <c r="G31" s="33" t="s">
        <v>248</v>
      </c>
      <c r="H31" s="31"/>
      <c r="I31" s="33" t="s">
        <v>249</v>
      </c>
      <c r="J31" s="31"/>
      <c r="K31" s="33" t="s">
        <v>250</v>
      </c>
      <c r="L31" s="34"/>
    </row>
    <row r="32">
      <c r="A32" s="36" t="s">
        <v>251</v>
      </c>
      <c r="B32" s="37" t="s">
        <v>252</v>
      </c>
      <c r="C32" s="37" t="s">
        <v>181</v>
      </c>
      <c r="D32" s="37"/>
      <c r="E32" s="37" t="s">
        <v>253</v>
      </c>
      <c r="F32" s="31"/>
      <c r="G32" s="37" t="s">
        <v>254</v>
      </c>
      <c r="H32" s="31"/>
      <c r="I32" s="37" t="s">
        <v>255</v>
      </c>
      <c r="J32" s="31"/>
      <c r="K32" s="37" t="s">
        <v>256</v>
      </c>
      <c r="L32" s="34"/>
    </row>
    <row r="33">
      <c r="A33" s="35"/>
      <c r="B33" s="31"/>
      <c r="C33" s="33" t="s">
        <v>117</v>
      </c>
      <c r="D33" s="31"/>
      <c r="E33" s="33" t="s">
        <v>257</v>
      </c>
      <c r="F33" s="31"/>
      <c r="G33" s="33" t="s">
        <v>258</v>
      </c>
      <c r="H33" s="31"/>
      <c r="I33" s="33" t="s">
        <v>259</v>
      </c>
      <c r="J33" s="31"/>
      <c r="K33" s="33" t="s">
        <v>260</v>
      </c>
      <c r="L33" s="34"/>
    </row>
    <row r="34">
      <c r="A34" s="72" t="s">
        <v>261</v>
      </c>
      <c r="B34" s="73" t="s">
        <v>69</v>
      </c>
      <c r="C34" s="73" t="s">
        <v>192</v>
      </c>
      <c r="D34" s="73"/>
      <c r="E34" s="73" t="s">
        <v>262</v>
      </c>
      <c r="F34" s="39"/>
      <c r="G34" s="73" t="s">
        <v>263</v>
      </c>
      <c r="H34" s="39"/>
      <c r="I34" s="73" t="s">
        <v>264</v>
      </c>
      <c r="J34" s="39"/>
      <c r="K34" s="73" t="s">
        <v>265</v>
      </c>
      <c r="L34" s="40"/>
    </row>
    <row r="36">
      <c r="A36" s="41" t="s">
        <v>130</v>
      </c>
      <c r="B36" s="27"/>
      <c r="C36" s="28" t="s">
        <v>266</v>
      </c>
      <c r="D36" s="27"/>
      <c r="E36" s="27"/>
      <c r="F36" s="28" t="s">
        <v>132</v>
      </c>
      <c r="G36" s="29"/>
    </row>
    <row r="37">
      <c r="A37" s="35" t="s">
        <v>267</v>
      </c>
      <c r="B37" s="31"/>
      <c r="C37" s="33" t="s">
        <v>268</v>
      </c>
      <c r="D37" s="31"/>
      <c r="E37" s="31"/>
      <c r="F37" s="33" t="s">
        <v>269</v>
      </c>
      <c r="G37" s="34"/>
    </row>
    <row r="38">
      <c r="A38" s="35" t="s">
        <v>270</v>
      </c>
      <c r="B38" s="31"/>
      <c r="C38" s="33" t="s">
        <v>271</v>
      </c>
      <c r="D38" s="31"/>
      <c r="E38" s="31"/>
      <c r="F38" s="37" t="s">
        <v>272</v>
      </c>
      <c r="G38" s="34"/>
    </row>
    <row r="39">
      <c r="A39" s="35" t="s">
        <v>273</v>
      </c>
      <c r="B39" s="31"/>
      <c r="C39" s="37" t="s">
        <v>274</v>
      </c>
      <c r="D39" s="31"/>
      <c r="E39" s="31"/>
      <c r="F39" s="31"/>
      <c r="G39" s="34"/>
    </row>
    <row r="40">
      <c r="A40" s="35" t="s">
        <v>275</v>
      </c>
      <c r="B40" s="31"/>
      <c r="C40" s="31"/>
      <c r="D40" s="31"/>
      <c r="E40" s="31"/>
      <c r="F40" s="31"/>
      <c r="G40" s="34"/>
    </row>
    <row r="41">
      <c r="A41" s="36" t="s">
        <v>276</v>
      </c>
      <c r="B41" s="31"/>
      <c r="C41" s="31"/>
      <c r="D41" s="31"/>
      <c r="E41" s="31"/>
      <c r="F41" s="31"/>
      <c r="G41" s="34"/>
    </row>
    <row r="42">
      <c r="A42" s="38"/>
      <c r="B42" s="39"/>
      <c r="C42" s="39"/>
      <c r="D42" s="39"/>
      <c r="E42" s="39"/>
      <c r="F42" s="39"/>
      <c r="G42" s="40"/>
    </row>
    <row r="43">
      <c r="C43" s="74"/>
    </row>
    <row r="44">
      <c r="A44" s="42" t="s">
        <v>277</v>
      </c>
    </row>
    <row r="45">
      <c r="A45" s="75" t="s">
        <v>278</v>
      </c>
    </row>
    <row r="47">
      <c r="A47" s="76" t="s">
        <v>279</v>
      </c>
    </row>
    <row r="48">
      <c r="A48" s="76" t="s">
        <v>280</v>
      </c>
    </row>
    <row r="49">
      <c r="A49" s="77" t="s">
        <v>281</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9.86"/>
    <col customWidth="1" min="2" max="2" width="19.14"/>
    <col customWidth="1" min="10" max="10" width="18.0"/>
    <col customWidth="1" min="11" max="11" width="19.0"/>
    <col customWidth="1" min="12" max="12" width="18.43"/>
  </cols>
  <sheetData>
    <row r="1">
      <c r="A1" s="19" t="s">
        <v>282</v>
      </c>
    </row>
    <row r="3">
      <c r="A3" s="20" t="s">
        <v>69</v>
      </c>
      <c r="B3" s="20" t="s">
        <v>224</v>
      </c>
      <c r="C3" s="21" t="s">
        <v>70</v>
      </c>
      <c r="D3" s="21" t="s">
        <v>71</v>
      </c>
      <c r="E3" s="21" t="s">
        <v>72</v>
      </c>
      <c r="F3" s="21" t="s">
        <v>73</v>
      </c>
      <c r="G3" s="20" t="s">
        <v>74</v>
      </c>
      <c r="H3" s="20" t="s">
        <v>75</v>
      </c>
      <c r="J3" s="20" t="s">
        <v>63</v>
      </c>
      <c r="K3" s="20" t="s">
        <v>153</v>
      </c>
      <c r="L3" s="20" t="s">
        <v>154</v>
      </c>
    </row>
    <row r="4">
      <c r="A4" s="20">
        <v>1.0</v>
      </c>
      <c r="B4" s="20" t="s">
        <v>64</v>
      </c>
      <c r="C4" s="20">
        <v>10.0</v>
      </c>
      <c r="D4" s="20">
        <v>10.0</v>
      </c>
      <c r="E4" s="23">
        <f t="shared" ref="E4:E6" si="1">(C4/50)</f>
        <v>0.2</v>
      </c>
      <c r="F4" s="23">
        <f t="shared" ref="F4:F6" si="2">(E4/50)</f>
        <v>0.004</v>
      </c>
      <c r="G4" s="23">
        <f t="shared" ref="G4:G6" si="3">(360*C4)/50</f>
        <v>72</v>
      </c>
      <c r="H4" s="20">
        <f t="shared" ref="H4:H6" si="4">(100*C4)/50</f>
        <v>20</v>
      </c>
      <c r="J4" s="20" t="s">
        <v>50</v>
      </c>
      <c r="K4" s="24">
        <v>44318.0</v>
      </c>
      <c r="L4" s="20" t="s">
        <v>50</v>
      </c>
    </row>
    <row r="5">
      <c r="A5" s="20">
        <v>2.0</v>
      </c>
      <c r="B5" s="20" t="s">
        <v>67</v>
      </c>
      <c r="C5" s="20">
        <v>5.0</v>
      </c>
      <c r="D5" s="20">
        <v>15.0</v>
      </c>
      <c r="E5" s="23">
        <f t="shared" si="1"/>
        <v>0.1</v>
      </c>
      <c r="F5" s="23">
        <f t="shared" si="2"/>
        <v>0.002</v>
      </c>
      <c r="G5" s="23">
        <f t="shared" si="3"/>
        <v>36</v>
      </c>
      <c r="H5" s="20">
        <f t="shared" si="4"/>
        <v>10</v>
      </c>
      <c r="L5" s="78"/>
    </row>
    <row r="6">
      <c r="A6" s="20">
        <v>3.0</v>
      </c>
      <c r="B6" s="20" t="s">
        <v>50</v>
      </c>
      <c r="C6" s="20">
        <v>35.0</v>
      </c>
      <c r="D6" s="20">
        <v>50.0</v>
      </c>
      <c r="E6" s="23">
        <f t="shared" si="1"/>
        <v>0.7</v>
      </c>
      <c r="F6" s="23">
        <f t="shared" si="2"/>
        <v>0.014</v>
      </c>
      <c r="G6" s="23">
        <f t="shared" si="3"/>
        <v>252</v>
      </c>
      <c r="H6" s="20">
        <f t="shared" si="4"/>
        <v>70</v>
      </c>
    </row>
    <row r="7">
      <c r="B7" s="20" t="s">
        <v>78</v>
      </c>
      <c r="C7" s="20">
        <v>50.0</v>
      </c>
      <c r="D7" s="23"/>
      <c r="E7" s="20">
        <v>1.0</v>
      </c>
      <c r="F7" s="23"/>
      <c r="G7" s="20">
        <v>360.0</v>
      </c>
      <c r="H7" s="20">
        <v>100.0</v>
      </c>
    </row>
    <row r="27">
      <c r="A27" s="79"/>
      <c r="B27" s="80"/>
      <c r="C27" s="80"/>
      <c r="D27" s="80"/>
      <c r="E27" s="80"/>
      <c r="F27" s="80"/>
      <c r="G27" s="80"/>
      <c r="H27" s="80"/>
      <c r="I27" s="80"/>
      <c r="J27" s="80"/>
      <c r="K27" s="80"/>
      <c r="L27" s="81"/>
    </row>
    <row r="28">
      <c r="A28" s="82" t="s">
        <v>283</v>
      </c>
      <c r="B28" s="83"/>
      <c r="C28" s="84" t="s">
        <v>284</v>
      </c>
      <c r="D28" s="83"/>
      <c r="E28" s="84" t="s">
        <v>285</v>
      </c>
      <c r="F28" s="83"/>
      <c r="G28" s="84" t="s">
        <v>286</v>
      </c>
      <c r="H28" s="83"/>
      <c r="I28" s="84" t="s">
        <v>287</v>
      </c>
      <c r="J28" s="83"/>
      <c r="K28" s="84" t="s">
        <v>288</v>
      </c>
      <c r="L28" s="85"/>
    </row>
    <row r="29">
      <c r="A29" s="86" t="s">
        <v>86</v>
      </c>
      <c r="B29" s="83"/>
      <c r="C29" s="84" t="s">
        <v>161</v>
      </c>
      <c r="D29" s="83"/>
      <c r="E29" s="84" t="s">
        <v>289</v>
      </c>
      <c r="F29" s="83"/>
      <c r="G29" s="84" t="s">
        <v>290</v>
      </c>
      <c r="H29" s="83"/>
      <c r="I29" s="84" t="s">
        <v>291</v>
      </c>
      <c r="J29" s="83"/>
      <c r="K29" s="84" t="s">
        <v>292</v>
      </c>
      <c r="L29" s="85"/>
    </row>
    <row r="30">
      <c r="A30" s="86" t="s">
        <v>92</v>
      </c>
      <c r="B30" s="83"/>
      <c r="C30" s="84" t="s">
        <v>166</v>
      </c>
      <c r="D30" s="83"/>
      <c r="E30" s="84" t="s">
        <v>293</v>
      </c>
      <c r="F30" s="83"/>
      <c r="G30" s="84" t="s">
        <v>294</v>
      </c>
      <c r="H30" s="83"/>
      <c r="I30" s="84" t="s">
        <v>295</v>
      </c>
      <c r="J30" s="83"/>
      <c r="K30" s="84" t="s">
        <v>296</v>
      </c>
      <c r="L30" s="85"/>
    </row>
    <row r="31">
      <c r="A31" s="86" t="s">
        <v>98</v>
      </c>
      <c r="B31" s="83"/>
      <c r="C31" s="84" t="s">
        <v>171</v>
      </c>
      <c r="D31" s="83"/>
      <c r="E31" s="84" t="s">
        <v>297</v>
      </c>
      <c r="F31" s="83"/>
      <c r="G31" s="84" t="s">
        <v>298</v>
      </c>
      <c r="H31" s="83"/>
      <c r="I31" s="84" t="s">
        <v>299</v>
      </c>
      <c r="J31" s="83"/>
      <c r="K31" s="84" t="s">
        <v>300</v>
      </c>
      <c r="L31" s="85"/>
    </row>
    <row r="32">
      <c r="A32" s="86" t="s">
        <v>104</v>
      </c>
      <c r="B32" s="83"/>
      <c r="C32" s="84" t="s">
        <v>176</v>
      </c>
      <c r="D32" s="83"/>
      <c r="E32" s="84" t="s">
        <v>301</v>
      </c>
      <c r="F32" s="83"/>
      <c r="G32" s="84" t="s">
        <v>302</v>
      </c>
      <c r="H32" s="83"/>
      <c r="I32" s="84" t="s">
        <v>303</v>
      </c>
      <c r="J32" s="83"/>
      <c r="K32" s="84" t="s">
        <v>304</v>
      </c>
      <c r="L32" s="85"/>
    </row>
    <row r="33">
      <c r="A33" s="87" t="s">
        <v>181</v>
      </c>
      <c r="B33" s="88" t="s">
        <v>110</v>
      </c>
      <c r="C33" s="88" t="s">
        <v>182</v>
      </c>
      <c r="D33" s="88" t="s">
        <v>110</v>
      </c>
      <c r="E33" s="88" t="s">
        <v>305</v>
      </c>
      <c r="F33" s="89"/>
      <c r="G33" s="88" t="s">
        <v>306</v>
      </c>
      <c r="H33" s="89"/>
      <c r="I33" s="88" t="s">
        <v>307</v>
      </c>
      <c r="J33" s="89"/>
      <c r="K33" s="88" t="s">
        <v>308</v>
      </c>
      <c r="L33" s="85"/>
    </row>
    <row r="34">
      <c r="A34" s="86" t="s">
        <v>309</v>
      </c>
      <c r="B34" s="83"/>
      <c r="C34" s="84" t="s">
        <v>310</v>
      </c>
      <c r="D34" s="83"/>
      <c r="E34" s="84" t="s">
        <v>311</v>
      </c>
      <c r="F34" s="83"/>
      <c r="G34" s="83"/>
      <c r="H34" s="83"/>
      <c r="I34" s="84" t="s">
        <v>312</v>
      </c>
      <c r="J34" s="83"/>
      <c r="K34" s="84" t="s">
        <v>313</v>
      </c>
      <c r="L34" s="85"/>
    </row>
    <row r="35">
      <c r="A35" s="87" t="s">
        <v>314</v>
      </c>
      <c r="B35" s="88" t="s">
        <v>193</v>
      </c>
      <c r="C35" s="88" t="s">
        <v>315</v>
      </c>
      <c r="D35" s="88" t="s">
        <v>193</v>
      </c>
      <c r="E35" s="88" t="s">
        <v>316</v>
      </c>
      <c r="F35" s="89"/>
      <c r="G35" s="88" t="s">
        <v>317</v>
      </c>
      <c r="H35" s="89"/>
      <c r="I35" s="88" t="s">
        <v>318</v>
      </c>
      <c r="J35" s="89"/>
      <c r="K35" s="88" t="s">
        <v>319</v>
      </c>
      <c r="L35" s="85"/>
    </row>
    <row r="36">
      <c r="A36" s="90"/>
      <c r="B36" s="91"/>
      <c r="C36" s="91"/>
      <c r="D36" s="91"/>
      <c r="E36" s="91"/>
      <c r="F36" s="91"/>
      <c r="G36" s="91"/>
      <c r="H36" s="91"/>
      <c r="I36" s="91"/>
      <c r="J36" s="91"/>
      <c r="K36" s="91"/>
      <c r="L36" s="92"/>
    </row>
    <row r="38">
      <c r="A38" s="93" t="s">
        <v>130</v>
      </c>
      <c r="B38" s="94"/>
      <c r="C38" s="95" t="s">
        <v>320</v>
      </c>
      <c r="D38" s="96"/>
      <c r="E38" s="94"/>
      <c r="F38" s="97" t="s">
        <v>132</v>
      </c>
      <c r="G38" s="98"/>
    </row>
    <row r="39">
      <c r="A39" s="99" t="s">
        <v>321</v>
      </c>
      <c r="B39" s="100"/>
      <c r="C39" s="101" t="s">
        <v>322</v>
      </c>
      <c r="D39" s="100"/>
      <c r="E39" s="100"/>
      <c r="F39" s="102" t="s">
        <v>269</v>
      </c>
      <c r="G39" s="103"/>
    </row>
    <row r="40">
      <c r="A40" s="99" t="s">
        <v>323</v>
      </c>
      <c r="B40" s="100"/>
      <c r="C40" s="102" t="s">
        <v>271</v>
      </c>
      <c r="D40" s="100"/>
      <c r="E40" s="100"/>
      <c r="F40" s="104" t="s">
        <v>272</v>
      </c>
      <c r="G40" s="103"/>
    </row>
    <row r="41">
      <c r="A41" s="99" t="s">
        <v>324</v>
      </c>
      <c r="B41" s="100"/>
      <c r="C41" s="104" t="s">
        <v>274</v>
      </c>
      <c r="D41" s="100"/>
      <c r="E41" s="100"/>
      <c r="F41" s="100"/>
      <c r="G41" s="103"/>
    </row>
    <row r="42">
      <c r="A42" s="105" t="s">
        <v>325</v>
      </c>
      <c r="B42" s="100"/>
      <c r="C42" s="100"/>
      <c r="D42" s="100"/>
      <c r="E42" s="100"/>
      <c r="F42" s="100"/>
      <c r="G42" s="103"/>
    </row>
    <row r="43">
      <c r="A43" s="106" t="s">
        <v>326</v>
      </c>
      <c r="B43" s="100"/>
      <c r="C43" s="100"/>
      <c r="D43" s="100"/>
      <c r="E43" s="100"/>
      <c r="F43" s="100"/>
      <c r="G43" s="103"/>
    </row>
    <row r="44">
      <c r="A44" s="107"/>
      <c r="B44" s="108"/>
      <c r="C44" s="108"/>
      <c r="D44" s="108"/>
      <c r="E44" s="108"/>
      <c r="F44" s="108"/>
      <c r="G44" s="109"/>
    </row>
    <row r="46">
      <c r="A46" s="42" t="s">
        <v>277</v>
      </c>
    </row>
    <row r="47">
      <c r="A47" s="75" t="s">
        <v>327</v>
      </c>
    </row>
    <row r="49">
      <c r="A49" s="76" t="s">
        <v>279</v>
      </c>
    </row>
    <row r="50">
      <c r="A50" s="76" t="s">
        <v>280</v>
      </c>
    </row>
    <row r="51">
      <c r="A51" s="77" t="s">
        <v>281</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328</v>
      </c>
    </row>
    <row r="3">
      <c r="A3" s="20" t="s">
        <v>69</v>
      </c>
      <c r="B3" s="20" t="s">
        <v>224</v>
      </c>
      <c r="C3" s="21" t="s">
        <v>70</v>
      </c>
      <c r="D3" s="21" t="s">
        <v>71</v>
      </c>
      <c r="E3" s="21" t="s">
        <v>72</v>
      </c>
      <c r="F3" s="21" t="s">
        <v>73</v>
      </c>
      <c r="G3" s="20" t="s">
        <v>74</v>
      </c>
      <c r="H3" s="20" t="s">
        <v>75</v>
      </c>
      <c r="J3" s="20" t="s">
        <v>63</v>
      </c>
      <c r="K3" s="20" t="s">
        <v>153</v>
      </c>
      <c r="L3" s="20" t="s">
        <v>154</v>
      </c>
    </row>
    <row r="4">
      <c r="A4" s="20">
        <v>1.0</v>
      </c>
      <c r="B4" s="20" t="s">
        <v>49</v>
      </c>
      <c r="C4" s="20">
        <v>35.0</v>
      </c>
      <c r="D4" s="20">
        <v>35.0</v>
      </c>
      <c r="E4" s="23">
        <f>(C4/C6)</f>
        <v>0.7</v>
      </c>
      <c r="F4" s="23">
        <f>(E4/C6)</f>
        <v>0.014</v>
      </c>
      <c r="G4" s="23">
        <f t="shared" ref="G4:G5" si="1">(360*C4)/50</f>
        <v>252</v>
      </c>
      <c r="H4" s="23">
        <f t="shared" ref="H4:H5" si="2">(100*C4)/50</f>
        <v>70</v>
      </c>
      <c r="J4" s="20" t="s">
        <v>49</v>
      </c>
      <c r="K4" s="24">
        <v>44256.0</v>
      </c>
      <c r="L4" s="20" t="s">
        <v>49</v>
      </c>
    </row>
    <row r="5">
      <c r="A5" s="20">
        <v>2.0</v>
      </c>
      <c r="B5" s="20" t="s">
        <v>53</v>
      </c>
      <c r="C5" s="20">
        <v>15.0</v>
      </c>
      <c r="D5" s="20">
        <v>50.0</v>
      </c>
      <c r="E5" s="23">
        <f>(C5/C6)</f>
        <v>0.3</v>
      </c>
      <c r="F5" s="23">
        <f>(E5/D5)</f>
        <v>0.006</v>
      </c>
      <c r="G5" s="23">
        <f t="shared" si="1"/>
        <v>108</v>
      </c>
      <c r="H5" s="23">
        <f t="shared" si="2"/>
        <v>30</v>
      </c>
    </row>
    <row r="6">
      <c r="A6" s="47"/>
      <c r="B6" s="20" t="s">
        <v>78</v>
      </c>
      <c r="C6" s="20">
        <v>50.0</v>
      </c>
      <c r="D6" s="23"/>
      <c r="E6" s="20">
        <v>1.0</v>
      </c>
      <c r="F6" s="23"/>
      <c r="G6" s="20">
        <v>360.0</v>
      </c>
      <c r="H6" s="20">
        <v>100.0</v>
      </c>
    </row>
    <row r="26">
      <c r="A26" s="110"/>
      <c r="B26" s="110"/>
      <c r="C26" s="111"/>
      <c r="D26" s="111"/>
      <c r="E26" s="111"/>
      <c r="F26" s="110"/>
    </row>
    <row r="27">
      <c r="A27" s="112"/>
      <c r="B27" s="113"/>
      <c r="C27" s="114"/>
      <c r="D27" s="114"/>
      <c r="E27" s="114"/>
      <c r="F27" s="113"/>
      <c r="G27" s="113"/>
      <c r="H27" s="113"/>
      <c r="I27" s="113"/>
      <c r="J27" s="113"/>
      <c r="K27" s="113"/>
      <c r="L27" s="113"/>
      <c r="M27" s="113"/>
      <c r="N27" s="115"/>
    </row>
    <row r="28">
      <c r="A28" s="116" t="s">
        <v>79</v>
      </c>
      <c r="B28" s="117"/>
      <c r="C28" s="117"/>
      <c r="D28" s="118" t="s">
        <v>80</v>
      </c>
      <c r="E28" s="117"/>
      <c r="F28" s="117"/>
      <c r="G28" s="119" t="s">
        <v>158</v>
      </c>
      <c r="H28" s="117"/>
      <c r="I28" s="120" t="s">
        <v>228</v>
      </c>
      <c r="J28" s="117"/>
      <c r="K28" s="119" t="s">
        <v>329</v>
      </c>
      <c r="L28" s="117"/>
      <c r="M28" s="119" t="s">
        <v>330</v>
      </c>
      <c r="N28" s="121"/>
    </row>
    <row r="29">
      <c r="A29" s="122" t="s">
        <v>85</v>
      </c>
      <c r="B29" s="117"/>
      <c r="C29" s="117"/>
      <c r="D29" s="119" t="s">
        <v>86</v>
      </c>
      <c r="E29" s="117"/>
      <c r="F29" s="117"/>
      <c r="G29" s="119" t="s">
        <v>163</v>
      </c>
      <c r="H29" s="117"/>
      <c r="I29" s="119" t="s">
        <v>233</v>
      </c>
      <c r="J29" s="117"/>
      <c r="K29" s="119" t="s">
        <v>331</v>
      </c>
      <c r="L29" s="117"/>
      <c r="M29" s="119" t="s">
        <v>332</v>
      </c>
      <c r="N29" s="121"/>
    </row>
    <row r="30">
      <c r="A30" s="122" t="s">
        <v>91</v>
      </c>
      <c r="B30" s="117"/>
      <c r="C30" s="117"/>
      <c r="D30" s="119" t="s">
        <v>92</v>
      </c>
      <c r="E30" s="117"/>
      <c r="F30" s="117"/>
      <c r="G30" s="119" t="s">
        <v>168</v>
      </c>
      <c r="H30" s="117"/>
      <c r="I30" s="119" t="s">
        <v>238</v>
      </c>
      <c r="J30" s="117"/>
      <c r="K30" s="119" t="s">
        <v>333</v>
      </c>
      <c r="L30" s="117"/>
      <c r="M30" s="119" t="s">
        <v>334</v>
      </c>
      <c r="N30" s="121"/>
    </row>
    <row r="31">
      <c r="A31" s="122" t="s">
        <v>97</v>
      </c>
      <c r="B31" s="117"/>
      <c r="C31" s="117"/>
      <c r="D31" s="119" t="s">
        <v>98</v>
      </c>
      <c r="E31" s="117"/>
      <c r="F31" s="117"/>
      <c r="G31" s="119" t="s">
        <v>173</v>
      </c>
      <c r="H31" s="117"/>
      <c r="I31" s="119" t="s">
        <v>243</v>
      </c>
      <c r="J31" s="117"/>
      <c r="K31" s="119" t="s">
        <v>335</v>
      </c>
      <c r="L31" s="117"/>
      <c r="M31" s="119" t="s">
        <v>336</v>
      </c>
      <c r="N31" s="121"/>
    </row>
    <row r="32">
      <c r="A32" s="122" t="s">
        <v>103</v>
      </c>
      <c r="B32" s="117"/>
      <c r="C32" s="117"/>
      <c r="D32" s="119" t="s">
        <v>104</v>
      </c>
      <c r="E32" s="117"/>
      <c r="F32" s="117"/>
      <c r="G32" s="119" t="s">
        <v>178</v>
      </c>
      <c r="H32" s="117"/>
      <c r="I32" s="119" t="s">
        <v>248</v>
      </c>
      <c r="J32" s="117"/>
      <c r="K32" s="119" t="s">
        <v>337</v>
      </c>
      <c r="L32" s="117"/>
      <c r="M32" s="119" t="s">
        <v>338</v>
      </c>
      <c r="N32" s="121"/>
    </row>
    <row r="33">
      <c r="A33" s="123" t="s">
        <v>109</v>
      </c>
      <c r="B33" s="124" t="s">
        <v>110</v>
      </c>
      <c r="C33" s="117"/>
      <c r="D33" s="124" t="s">
        <v>111</v>
      </c>
      <c r="E33" s="124" t="s">
        <v>110</v>
      </c>
      <c r="F33" s="117"/>
      <c r="G33" s="124" t="s">
        <v>184</v>
      </c>
      <c r="H33" s="117"/>
      <c r="I33" s="124" t="s">
        <v>254</v>
      </c>
      <c r="J33" s="117"/>
      <c r="K33" s="119" t="s">
        <v>339</v>
      </c>
      <c r="L33" s="117"/>
      <c r="M33" s="119" t="s">
        <v>340</v>
      </c>
      <c r="N33" s="121"/>
    </row>
    <row r="34">
      <c r="A34" s="122" t="s">
        <v>116</v>
      </c>
      <c r="B34" s="117"/>
      <c r="C34" s="117"/>
      <c r="D34" s="119" t="s">
        <v>117</v>
      </c>
      <c r="E34" s="117"/>
      <c r="F34" s="117"/>
      <c r="G34" s="119" t="s">
        <v>189</v>
      </c>
      <c r="H34" s="117"/>
      <c r="I34" s="119" t="s">
        <v>258</v>
      </c>
      <c r="J34" s="117"/>
      <c r="K34" s="119" t="s">
        <v>341</v>
      </c>
      <c r="L34" s="117"/>
      <c r="M34" s="119" t="s">
        <v>342</v>
      </c>
      <c r="N34" s="121"/>
    </row>
    <row r="35">
      <c r="A35" s="123" t="s">
        <v>123</v>
      </c>
      <c r="B35" s="124" t="s">
        <v>124</v>
      </c>
      <c r="C35" s="117"/>
      <c r="D35" s="124" t="s">
        <v>125</v>
      </c>
      <c r="E35" s="124" t="s">
        <v>124</v>
      </c>
      <c r="F35" s="117"/>
      <c r="G35" s="124" t="s">
        <v>196</v>
      </c>
      <c r="H35" s="117"/>
      <c r="I35" s="124" t="s">
        <v>263</v>
      </c>
      <c r="J35" s="117"/>
      <c r="K35" s="119" t="s">
        <v>343</v>
      </c>
      <c r="L35" s="117"/>
      <c r="M35" s="119" t="s">
        <v>344</v>
      </c>
      <c r="N35" s="121"/>
    </row>
    <row r="36">
      <c r="A36" s="125"/>
      <c r="B36" s="126"/>
      <c r="C36" s="126"/>
      <c r="D36" s="126"/>
      <c r="E36" s="126"/>
      <c r="F36" s="126"/>
      <c r="G36" s="126"/>
      <c r="H36" s="126"/>
      <c r="I36" s="126"/>
      <c r="J36" s="126"/>
      <c r="K36" s="126"/>
      <c r="L36" s="126"/>
      <c r="M36" s="126"/>
      <c r="N36" s="127"/>
    </row>
    <row r="38">
      <c r="A38" s="128" t="s">
        <v>130</v>
      </c>
      <c r="B38" s="113"/>
      <c r="C38" s="114" t="s">
        <v>345</v>
      </c>
      <c r="D38" s="113"/>
      <c r="E38" s="113"/>
      <c r="F38" s="114" t="s">
        <v>132</v>
      </c>
      <c r="G38" s="115"/>
    </row>
    <row r="39">
      <c r="A39" s="122" t="s">
        <v>346</v>
      </c>
      <c r="B39" s="117"/>
      <c r="C39" s="119" t="s">
        <v>347</v>
      </c>
      <c r="D39" s="117"/>
      <c r="E39" s="117"/>
      <c r="F39" s="119" t="s">
        <v>348</v>
      </c>
      <c r="G39" s="121"/>
    </row>
    <row r="40">
      <c r="A40" s="122" t="s">
        <v>349</v>
      </c>
      <c r="B40" s="117"/>
      <c r="C40" s="119" t="s">
        <v>350</v>
      </c>
      <c r="D40" s="117"/>
      <c r="E40" s="117"/>
      <c r="F40" s="124" t="s">
        <v>351</v>
      </c>
      <c r="G40" s="121"/>
    </row>
    <row r="41">
      <c r="A41" s="122" t="s">
        <v>352</v>
      </c>
      <c r="B41" s="117"/>
      <c r="C41" s="124" t="s">
        <v>353</v>
      </c>
      <c r="D41" s="117"/>
      <c r="E41" s="117"/>
      <c r="F41" s="117"/>
      <c r="G41" s="121"/>
    </row>
    <row r="42">
      <c r="A42" s="122" t="s">
        <v>354</v>
      </c>
      <c r="B42" s="117"/>
      <c r="C42" s="117"/>
      <c r="D42" s="117"/>
      <c r="E42" s="117"/>
      <c r="F42" s="117"/>
      <c r="G42" s="121"/>
    </row>
    <row r="43">
      <c r="A43" s="123" t="s">
        <v>355</v>
      </c>
      <c r="B43" s="117"/>
      <c r="C43" s="117"/>
      <c r="D43" s="117"/>
      <c r="E43" s="117"/>
      <c r="F43" s="117"/>
      <c r="G43" s="121"/>
    </row>
    <row r="44">
      <c r="A44" s="125"/>
      <c r="B44" s="126"/>
      <c r="C44" s="126"/>
      <c r="D44" s="126"/>
      <c r="E44" s="126"/>
      <c r="F44" s="126"/>
      <c r="G44" s="127"/>
    </row>
    <row r="46">
      <c r="A46" s="42" t="s">
        <v>143</v>
      </c>
    </row>
    <row r="47">
      <c r="A47" s="43" t="s">
        <v>356</v>
      </c>
    </row>
    <row r="49">
      <c r="G49" s="43" t="s">
        <v>357</v>
      </c>
    </row>
    <row r="50">
      <c r="G50" s="43" t="s">
        <v>358</v>
      </c>
    </row>
    <row r="54">
      <c r="A54" s="45" t="s">
        <v>359</v>
      </c>
    </row>
    <row r="55">
      <c r="A55" s="45" t="s">
        <v>360</v>
      </c>
    </row>
    <row r="56">
      <c r="A56" s="45" t="s">
        <v>361</v>
      </c>
    </row>
    <row r="57">
      <c r="A57" s="46" t="s">
        <v>362</v>
      </c>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2" max="2" width="19.29"/>
    <col customWidth="1" min="3" max="3" width="18.29"/>
  </cols>
  <sheetData>
    <row r="1">
      <c r="A1" s="19" t="s">
        <v>363</v>
      </c>
      <c r="B1" s="129" t="s">
        <v>37</v>
      </c>
    </row>
    <row r="3">
      <c r="A3" s="20" t="s">
        <v>69</v>
      </c>
      <c r="B3" s="20" t="s">
        <v>224</v>
      </c>
      <c r="C3" s="21" t="s">
        <v>70</v>
      </c>
      <c r="D3" s="21" t="s">
        <v>71</v>
      </c>
      <c r="E3" s="21" t="s">
        <v>72</v>
      </c>
      <c r="F3" s="21" t="s">
        <v>73</v>
      </c>
      <c r="G3" s="20" t="s">
        <v>74</v>
      </c>
      <c r="H3" s="20" t="s">
        <v>75</v>
      </c>
      <c r="J3" s="20" t="s">
        <v>63</v>
      </c>
      <c r="K3" s="20" t="s">
        <v>153</v>
      </c>
      <c r="L3" s="20" t="s">
        <v>154</v>
      </c>
    </row>
    <row r="4">
      <c r="A4" s="20">
        <v>1.0</v>
      </c>
      <c r="B4" s="20" t="s">
        <v>51</v>
      </c>
      <c r="C4" s="20">
        <v>25.0</v>
      </c>
      <c r="D4" s="20">
        <v>25.0</v>
      </c>
      <c r="E4" s="23">
        <f t="shared" ref="E4:E7" si="1">(C4/50)</f>
        <v>0.5</v>
      </c>
      <c r="F4" s="23">
        <f t="shared" ref="F4:F6" si="2">(E4/50)</f>
        <v>0.01</v>
      </c>
      <c r="G4" s="23">
        <f t="shared" ref="G4:G7" si="3">(360*C4)/50</f>
        <v>180</v>
      </c>
      <c r="H4" s="23">
        <f t="shared" ref="H4:H7" si="4">(100*C4)/50</f>
        <v>50</v>
      </c>
      <c r="J4" s="130" t="s">
        <v>51</v>
      </c>
      <c r="K4" s="24">
        <v>44378.0</v>
      </c>
      <c r="L4" s="130" t="s">
        <v>51</v>
      </c>
    </row>
    <row r="5">
      <c r="A5" s="20">
        <v>2.0</v>
      </c>
      <c r="B5" s="20" t="s">
        <v>65</v>
      </c>
      <c r="C5" s="20">
        <v>15.0</v>
      </c>
      <c r="D5" s="20">
        <v>40.0</v>
      </c>
      <c r="E5" s="23">
        <f t="shared" si="1"/>
        <v>0.3</v>
      </c>
      <c r="F5" s="23">
        <f t="shared" si="2"/>
        <v>0.006</v>
      </c>
      <c r="G5" s="23">
        <f t="shared" si="3"/>
        <v>108</v>
      </c>
      <c r="H5" s="23">
        <f t="shared" si="4"/>
        <v>30</v>
      </c>
    </row>
    <row r="6">
      <c r="A6" s="20">
        <v>3.0</v>
      </c>
      <c r="B6" s="20" t="s">
        <v>364</v>
      </c>
      <c r="C6" s="20">
        <v>10.0</v>
      </c>
      <c r="D6" s="20">
        <v>50.0</v>
      </c>
      <c r="E6" s="23">
        <f t="shared" si="1"/>
        <v>0.2</v>
      </c>
      <c r="F6" s="23">
        <f t="shared" si="2"/>
        <v>0.004</v>
      </c>
      <c r="G6" s="23">
        <f t="shared" si="3"/>
        <v>72</v>
      </c>
      <c r="H6" s="23">
        <f t="shared" si="4"/>
        <v>20</v>
      </c>
    </row>
    <row r="7">
      <c r="B7" s="20" t="s">
        <v>78</v>
      </c>
      <c r="C7" s="20">
        <v>50.0</v>
      </c>
      <c r="D7" s="23"/>
      <c r="E7" s="23">
        <f t="shared" si="1"/>
        <v>1</v>
      </c>
      <c r="F7" s="23"/>
      <c r="G7" s="23">
        <f t="shared" si="3"/>
        <v>360</v>
      </c>
      <c r="H7" s="23">
        <f t="shared" si="4"/>
        <v>100</v>
      </c>
    </row>
    <row r="27">
      <c r="B27" s="131" t="s">
        <v>365</v>
      </c>
      <c r="C27" s="132"/>
      <c r="D27" s="133" t="s">
        <v>283</v>
      </c>
      <c r="E27" s="132"/>
      <c r="F27" s="134" t="s">
        <v>227</v>
      </c>
      <c r="G27" s="132"/>
      <c r="H27" s="134" t="s">
        <v>82</v>
      </c>
      <c r="I27" s="132"/>
      <c r="J27" s="134" t="s">
        <v>366</v>
      </c>
      <c r="K27" s="132"/>
      <c r="L27" s="134" t="s">
        <v>229</v>
      </c>
      <c r="M27" s="135"/>
    </row>
    <row r="28">
      <c r="B28" s="136" t="s">
        <v>231</v>
      </c>
      <c r="C28" s="137"/>
      <c r="D28" s="138" t="s">
        <v>86</v>
      </c>
      <c r="E28" s="137"/>
      <c r="F28" s="138" t="s">
        <v>232</v>
      </c>
      <c r="G28" s="137"/>
      <c r="H28" s="138" t="s">
        <v>88</v>
      </c>
      <c r="I28" s="137"/>
      <c r="J28" s="138" t="s">
        <v>367</v>
      </c>
      <c r="K28" s="137"/>
      <c r="L28" s="138" t="s">
        <v>234</v>
      </c>
      <c r="M28" s="139"/>
    </row>
    <row r="29">
      <c r="B29" s="136" t="s">
        <v>236</v>
      </c>
      <c r="C29" s="137"/>
      <c r="D29" s="138" t="s">
        <v>92</v>
      </c>
      <c r="E29" s="137"/>
      <c r="F29" s="138" t="s">
        <v>237</v>
      </c>
      <c r="G29" s="137"/>
      <c r="H29" s="138" t="s">
        <v>94</v>
      </c>
      <c r="I29" s="137"/>
      <c r="J29" s="138" t="s">
        <v>368</v>
      </c>
      <c r="K29" s="137"/>
      <c r="L29" s="138" t="s">
        <v>239</v>
      </c>
      <c r="M29" s="139"/>
    </row>
    <row r="30">
      <c r="B30" s="136" t="s">
        <v>241</v>
      </c>
      <c r="C30" s="137"/>
      <c r="D30" s="138" t="s">
        <v>98</v>
      </c>
      <c r="E30" s="137"/>
      <c r="F30" s="138" t="s">
        <v>242</v>
      </c>
      <c r="G30" s="137"/>
      <c r="H30" s="138" t="s">
        <v>100</v>
      </c>
      <c r="I30" s="137"/>
      <c r="J30" s="138" t="s">
        <v>369</v>
      </c>
      <c r="K30" s="137"/>
      <c r="L30" s="138" t="s">
        <v>244</v>
      </c>
      <c r="M30" s="139"/>
    </row>
    <row r="31">
      <c r="B31" s="136" t="s">
        <v>246</v>
      </c>
      <c r="C31" s="137"/>
      <c r="D31" s="138" t="s">
        <v>104</v>
      </c>
      <c r="E31" s="140"/>
      <c r="F31" s="138" t="s">
        <v>247</v>
      </c>
      <c r="G31" s="137"/>
      <c r="H31" s="138" t="s">
        <v>106</v>
      </c>
      <c r="I31" s="137"/>
      <c r="J31" s="138" t="s">
        <v>370</v>
      </c>
      <c r="K31" s="137"/>
      <c r="L31" s="138" t="s">
        <v>249</v>
      </c>
      <c r="M31" s="139"/>
    </row>
    <row r="32">
      <c r="B32" s="141" t="s">
        <v>251</v>
      </c>
      <c r="C32" s="142" t="s">
        <v>252</v>
      </c>
      <c r="D32" s="142" t="s">
        <v>181</v>
      </c>
      <c r="E32" s="142"/>
      <c r="F32" s="142" t="s">
        <v>253</v>
      </c>
      <c r="G32" s="137"/>
      <c r="H32" s="142" t="s">
        <v>113</v>
      </c>
      <c r="I32" s="137"/>
      <c r="J32" s="138" t="s">
        <v>371</v>
      </c>
      <c r="K32" s="137"/>
      <c r="L32" s="138" t="s">
        <v>255</v>
      </c>
      <c r="M32" s="139"/>
    </row>
    <row r="33">
      <c r="B33" s="136"/>
      <c r="C33" s="137"/>
      <c r="D33" s="138" t="s">
        <v>372</v>
      </c>
      <c r="E33" s="137"/>
      <c r="F33" s="138" t="s">
        <v>373</v>
      </c>
      <c r="G33" s="137"/>
      <c r="H33" s="138" t="s">
        <v>119</v>
      </c>
      <c r="I33" s="137"/>
      <c r="J33" s="138" t="s">
        <v>374</v>
      </c>
      <c r="K33" s="137"/>
      <c r="L33" s="138" t="s">
        <v>375</v>
      </c>
      <c r="M33" s="139"/>
    </row>
    <row r="34">
      <c r="B34" s="143" t="s">
        <v>261</v>
      </c>
      <c r="C34" s="144" t="s">
        <v>69</v>
      </c>
      <c r="D34" s="144" t="s">
        <v>376</v>
      </c>
      <c r="E34" s="144"/>
      <c r="F34" s="144" t="s">
        <v>377</v>
      </c>
      <c r="G34" s="145"/>
      <c r="H34" s="144" t="s">
        <v>128</v>
      </c>
      <c r="I34" s="145"/>
      <c r="J34" s="146" t="s">
        <v>378</v>
      </c>
      <c r="K34" s="145"/>
      <c r="L34" s="146" t="s">
        <v>379</v>
      </c>
      <c r="M34" s="147"/>
    </row>
    <row r="36">
      <c r="B36" s="148" t="s">
        <v>130</v>
      </c>
      <c r="C36" s="149"/>
      <c r="D36" s="150" t="s">
        <v>380</v>
      </c>
      <c r="E36" s="151"/>
      <c r="F36" s="149"/>
      <c r="G36" s="152" t="s">
        <v>132</v>
      </c>
      <c r="H36" s="153"/>
    </row>
    <row r="37">
      <c r="B37" s="154" t="s">
        <v>381</v>
      </c>
      <c r="C37" s="155"/>
      <c r="D37" s="156" t="s">
        <v>382</v>
      </c>
      <c r="E37" s="155"/>
      <c r="F37" s="155"/>
      <c r="G37" s="157" t="s">
        <v>383</v>
      </c>
      <c r="H37" s="158"/>
    </row>
    <row r="38">
      <c r="B38" s="154" t="s">
        <v>384</v>
      </c>
      <c r="C38" s="155"/>
      <c r="D38" s="157" t="s">
        <v>385</v>
      </c>
      <c r="E38" s="155"/>
      <c r="F38" s="155"/>
      <c r="G38" s="159" t="s">
        <v>386</v>
      </c>
      <c r="H38" s="158"/>
    </row>
    <row r="39">
      <c r="B39" s="154" t="s">
        <v>387</v>
      </c>
      <c r="C39" s="155"/>
      <c r="D39" s="159" t="s">
        <v>388</v>
      </c>
      <c r="E39" s="155"/>
      <c r="F39" s="155"/>
      <c r="G39" s="155"/>
      <c r="H39" s="158"/>
    </row>
    <row r="40">
      <c r="B40" s="160" t="s">
        <v>275</v>
      </c>
      <c r="C40" s="155"/>
      <c r="D40" s="155"/>
      <c r="E40" s="155"/>
      <c r="F40" s="155"/>
      <c r="G40" s="155"/>
      <c r="H40" s="158"/>
    </row>
    <row r="41">
      <c r="B41" s="161" t="s">
        <v>276</v>
      </c>
      <c r="C41" s="155"/>
      <c r="D41" s="155"/>
      <c r="E41" s="155"/>
      <c r="F41" s="155"/>
      <c r="G41" s="155"/>
      <c r="H41" s="158"/>
    </row>
    <row r="42">
      <c r="B42" s="162"/>
      <c r="C42" s="163"/>
      <c r="D42" s="163"/>
      <c r="E42" s="163"/>
      <c r="F42" s="163"/>
      <c r="G42" s="163"/>
      <c r="H42" s="164"/>
    </row>
    <row r="44">
      <c r="A44" s="42" t="s">
        <v>277</v>
      </c>
    </row>
    <row r="45">
      <c r="A45" s="75" t="s">
        <v>389</v>
      </c>
    </row>
    <row r="47">
      <c r="A47" s="76" t="s">
        <v>390</v>
      </c>
    </row>
    <row r="48">
      <c r="A48" s="76" t="s">
        <v>391</v>
      </c>
    </row>
    <row r="49">
      <c r="A49" s="77" t="s">
        <v>392</v>
      </c>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2.0"/>
    <col customWidth="1" min="2" max="2" width="16.71"/>
  </cols>
  <sheetData>
    <row r="1">
      <c r="A1" s="19" t="s">
        <v>393</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49</v>
      </c>
      <c r="C4" s="20">
        <v>25.0</v>
      </c>
      <c r="D4" s="20">
        <v>25.0</v>
      </c>
      <c r="E4" s="23">
        <f>(C4/C7)</f>
        <v>0.5</v>
      </c>
      <c r="F4" s="23">
        <f t="shared" ref="F4:F6" si="1">(E4/50)</f>
        <v>0.01</v>
      </c>
      <c r="G4" s="23">
        <f t="shared" ref="G4:G6" si="2">(360*C4)/50</f>
        <v>180</v>
      </c>
      <c r="H4" s="20">
        <f t="shared" ref="H4:H6" si="3">(100*C4)/50</f>
        <v>50</v>
      </c>
      <c r="I4" s="20" t="s">
        <v>49</v>
      </c>
      <c r="J4" s="24">
        <v>44440.0</v>
      </c>
      <c r="K4" s="20" t="s">
        <v>49</v>
      </c>
    </row>
    <row r="5">
      <c r="A5" s="20">
        <v>2.0</v>
      </c>
      <c r="B5" s="20" t="s">
        <v>225</v>
      </c>
      <c r="C5" s="20">
        <v>5.0</v>
      </c>
      <c r="D5" s="20">
        <v>30.0</v>
      </c>
      <c r="E5" s="23">
        <f>(C5/C7)</f>
        <v>0.1</v>
      </c>
      <c r="F5" s="23">
        <f t="shared" si="1"/>
        <v>0.002</v>
      </c>
      <c r="G5" s="23">
        <f t="shared" si="2"/>
        <v>36</v>
      </c>
      <c r="H5" s="20">
        <f t="shared" si="3"/>
        <v>10</v>
      </c>
    </row>
    <row r="6">
      <c r="A6" s="20">
        <v>3.0</v>
      </c>
      <c r="B6" s="20" t="s">
        <v>58</v>
      </c>
      <c r="C6" s="20">
        <v>20.0</v>
      </c>
      <c r="D6" s="20">
        <v>50.0</v>
      </c>
      <c r="E6" s="23">
        <f>(C6/C7)</f>
        <v>0.4</v>
      </c>
      <c r="F6" s="23">
        <f t="shared" si="1"/>
        <v>0.008</v>
      </c>
      <c r="G6" s="23">
        <f t="shared" si="2"/>
        <v>144</v>
      </c>
      <c r="H6" s="20">
        <f t="shared" si="3"/>
        <v>40</v>
      </c>
    </row>
    <row r="7">
      <c r="B7" s="20" t="s">
        <v>78</v>
      </c>
      <c r="C7" s="20">
        <v>50.0</v>
      </c>
      <c r="D7" s="23"/>
      <c r="E7" s="20">
        <v>1.0</v>
      </c>
      <c r="F7" s="23"/>
      <c r="G7" s="20">
        <v>360.0</v>
      </c>
      <c r="H7" s="20">
        <v>100.0</v>
      </c>
    </row>
    <row r="27">
      <c r="A27" s="165" t="s">
        <v>365</v>
      </c>
      <c r="B27" s="166"/>
      <c r="C27" s="167" t="s">
        <v>283</v>
      </c>
      <c r="D27" s="166"/>
      <c r="E27" s="168" t="s">
        <v>285</v>
      </c>
      <c r="F27" s="166"/>
      <c r="G27" s="168" t="s">
        <v>82</v>
      </c>
      <c r="H27" s="166"/>
      <c r="I27" s="168" t="s">
        <v>159</v>
      </c>
      <c r="J27" s="166"/>
      <c r="K27" s="168" t="s">
        <v>394</v>
      </c>
      <c r="L27" s="169"/>
    </row>
    <row r="28">
      <c r="A28" s="170" t="s">
        <v>231</v>
      </c>
      <c r="B28" s="171"/>
      <c r="C28" s="172" t="s">
        <v>86</v>
      </c>
      <c r="D28" s="171"/>
      <c r="E28" s="172" t="s">
        <v>289</v>
      </c>
      <c r="F28" s="171"/>
      <c r="G28" s="172" t="s">
        <v>88</v>
      </c>
      <c r="H28" s="171"/>
      <c r="I28" s="172" t="s">
        <v>164</v>
      </c>
      <c r="J28" s="171"/>
      <c r="K28" s="172" t="s">
        <v>395</v>
      </c>
      <c r="L28" s="173"/>
    </row>
    <row r="29">
      <c r="A29" s="170" t="s">
        <v>236</v>
      </c>
      <c r="B29" s="171"/>
      <c r="C29" s="172" t="s">
        <v>92</v>
      </c>
      <c r="D29" s="171"/>
      <c r="E29" s="172" t="s">
        <v>293</v>
      </c>
      <c r="F29" s="171"/>
      <c r="G29" s="172" t="s">
        <v>94</v>
      </c>
      <c r="H29" s="171"/>
      <c r="I29" s="172" t="s">
        <v>169</v>
      </c>
      <c r="J29" s="171"/>
      <c r="K29" s="172" t="s">
        <v>396</v>
      </c>
      <c r="L29" s="173"/>
    </row>
    <row r="30">
      <c r="A30" s="170" t="s">
        <v>241</v>
      </c>
      <c r="B30" s="171"/>
      <c r="C30" s="172" t="s">
        <v>98</v>
      </c>
      <c r="D30" s="171"/>
      <c r="E30" s="172" t="s">
        <v>297</v>
      </c>
      <c r="F30" s="171"/>
      <c r="G30" s="172" t="s">
        <v>100</v>
      </c>
      <c r="H30" s="171"/>
      <c r="I30" s="172" t="s">
        <v>174</v>
      </c>
      <c r="J30" s="171"/>
      <c r="K30" s="172" t="s">
        <v>397</v>
      </c>
      <c r="L30" s="173"/>
    </row>
    <row r="31">
      <c r="A31" s="170" t="s">
        <v>246</v>
      </c>
      <c r="B31" s="171"/>
      <c r="C31" s="172" t="s">
        <v>104</v>
      </c>
      <c r="D31" s="174"/>
      <c r="E31" s="172" t="s">
        <v>301</v>
      </c>
      <c r="F31" s="171"/>
      <c r="G31" s="172" t="s">
        <v>106</v>
      </c>
      <c r="H31" s="171"/>
      <c r="I31" s="172" t="s">
        <v>179</v>
      </c>
      <c r="J31" s="171"/>
      <c r="K31" s="172" t="s">
        <v>398</v>
      </c>
      <c r="L31" s="173"/>
    </row>
    <row r="32">
      <c r="A32" s="175" t="s">
        <v>251</v>
      </c>
      <c r="B32" s="176" t="s">
        <v>252</v>
      </c>
      <c r="C32" s="176" t="s">
        <v>181</v>
      </c>
      <c r="D32" s="176"/>
      <c r="E32" s="176" t="s">
        <v>305</v>
      </c>
      <c r="F32" s="171"/>
      <c r="G32" s="176" t="s">
        <v>113</v>
      </c>
      <c r="H32" s="171"/>
      <c r="I32" s="176" t="s">
        <v>185</v>
      </c>
      <c r="J32" s="171"/>
      <c r="K32" s="176" t="s">
        <v>399</v>
      </c>
      <c r="L32" s="173"/>
    </row>
    <row r="33">
      <c r="A33" s="170"/>
      <c r="B33" s="171"/>
      <c r="C33" s="172" t="s">
        <v>372</v>
      </c>
      <c r="D33" s="171"/>
      <c r="E33" s="172" t="s">
        <v>311</v>
      </c>
      <c r="F33" s="171"/>
      <c r="G33" s="172" t="s">
        <v>400</v>
      </c>
      <c r="H33" s="171"/>
      <c r="I33" s="172" t="s">
        <v>190</v>
      </c>
      <c r="J33" s="171"/>
      <c r="K33" s="172" t="s">
        <v>401</v>
      </c>
      <c r="L33" s="173"/>
    </row>
    <row r="34">
      <c r="A34" s="177" t="s">
        <v>261</v>
      </c>
      <c r="B34" s="178" t="s">
        <v>69</v>
      </c>
      <c r="C34" s="178" t="s">
        <v>376</v>
      </c>
      <c r="D34" s="178"/>
      <c r="E34" s="178" t="s">
        <v>316</v>
      </c>
      <c r="F34" s="179"/>
      <c r="G34" s="178" t="s">
        <v>402</v>
      </c>
      <c r="H34" s="179"/>
      <c r="I34" s="178" t="s">
        <v>197</v>
      </c>
      <c r="J34" s="179"/>
      <c r="K34" s="178" t="s">
        <v>403</v>
      </c>
      <c r="L34" s="180"/>
    </row>
    <row r="36">
      <c r="A36" s="181" t="s">
        <v>130</v>
      </c>
      <c r="B36" s="182"/>
      <c r="C36" s="183" t="s">
        <v>404</v>
      </c>
      <c r="D36" s="184"/>
      <c r="E36" s="182"/>
      <c r="F36" s="185" t="s">
        <v>132</v>
      </c>
      <c r="G36" s="186"/>
    </row>
    <row r="37">
      <c r="A37" s="187" t="s">
        <v>405</v>
      </c>
      <c r="B37" s="188"/>
      <c r="C37" s="189" t="s">
        <v>406</v>
      </c>
      <c r="D37" s="188"/>
      <c r="E37" s="188"/>
      <c r="F37" s="190" t="s">
        <v>407</v>
      </c>
      <c r="G37" s="191"/>
    </row>
    <row r="38">
      <c r="A38" s="187" t="s">
        <v>408</v>
      </c>
      <c r="B38" s="188"/>
      <c r="C38" s="190" t="s">
        <v>409</v>
      </c>
      <c r="D38" s="188"/>
      <c r="E38" s="188"/>
      <c r="F38" s="192" t="s">
        <v>410</v>
      </c>
      <c r="G38" s="191"/>
    </row>
    <row r="39">
      <c r="A39" s="187" t="s">
        <v>411</v>
      </c>
      <c r="B39" s="188"/>
      <c r="C39" s="192" t="s">
        <v>412</v>
      </c>
      <c r="D39" s="188"/>
      <c r="E39" s="188"/>
      <c r="F39" s="188"/>
      <c r="G39" s="191"/>
    </row>
    <row r="40">
      <c r="A40" s="193" t="s">
        <v>413</v>
      </c>
      <c r="B40" s="188"/>
      <c r="C40" s="188"/>
      <c r="D40" s="188"/>
      <c r="E40" s="188"/>
      <c r="F40" s="188"/>
      <c r="G40" s="191"/>
    </row>
    <row r="41">
      <c r="A41" s="194" t="s">
        <v>414</v>
      </c>
      <c r="B41" s="188"/>
      <c r="C41" s="188"/>
      <c r="D41" s="188"/>
      <c r="E41" s="188"/>
      <c r="F41" s="188"/>
      <c r="G41" s="191"/>
    </row>
    <row r="42">
      <c r="A42" s="195"/>
      <c r="B42" s="196"/>
      <c r="C42" s="196"/>
      <c r="D42" s="196"/>
      <c r="E42" s="196"/>
      <c r="F42" s="196"/>
      <c r="G42" s="197"/>
    </row>
    <row r="44">
      <c r="A44" s="42" t="s">
        <v>143</v>
      </c>
    </row>
    <row r="45">
      <c r="A45" s="43" t="s">
        <v>415</v>
      </c>
    </row>
    <row r="46">
      <c r="I46" s="19" t="s">
        <v>145</v>
      </c>
    </row>
    <row r="47">
      <c r="G47" s="43" t="s">
        <v>416</v>
      </c>
    </row>
    <row r="48">
      <c r="G48" s="43" t="s">
        <v>417</v>
      </c>
    </row>
    <row r="52">
      <c r="A52" s="45" t="s">
        <v>418</v>
      </c>
    </row>
    <row r="53">
      <c r="A53" s="45" t="s">
        <v>419</v>
      </c>
    </row>
    <row r="54">
      <c r="A54" s="45" t="s">
        <v>420</v>
      </c>
    </row>
    <row r="55">
      <c r="A55" s="46" t="s">
        <v>421</v>
      </c>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1.71"/>
    <col customWidth="1" min="2" max="2" width="16.71"/>
  </cols>
  <sheetData>
    <row r="1">
      <c r="A1" s="19" t="s">
        <v>422</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52</v>
      </c>
      <c r="C4" s="20">
        <v>25.0</v>
      </c>
      <c r="D4" s="20">
        <v>25.0</v>
      </c>
      <c r="E4" s="23">
        <f>(C4/C7)</f>
        <v>0.5</v>
      </c>
      <c r="F4" s="23">
        <f t="shared" ref="F4:F6" si="1">(E4/50)</f>
        <v>0.01</v>
      </c>
      <c r="G4" s="23">
        <f t="shared" ref="G4:G6" si="2">(360*C4)/50</f>
        <v>180</v>
      </c>
      <c r="H4" s="20">
        <f t="shared" ref="H4:H6" si="3">(100*C4)/50</f>
        <v>50</v>
      </c>
      <c r="I4" s="20" t="s">
        <v>52</v>
      </c>
      <c r="J4" s="24">
        <v>44409.0</v>
      </c>
      <c r="K4" s="20" t="s">
        <v>52</v>
      </c>
    </row>
    <row r="5">
      <c r="A5" s="20">
        <v>2.0</v>
      </c>
      <c r="B5" s="20" t="s">
        <v>54</v>
      </c>
      <c r="C5" s="20">
        <v>10.0</v>
      </c>
      <c r="D5" s="20">
        <v>35.0</v>
      </c>
      <c r="E5" s="23">
        <f>(C5/C7)</f>
        <v>0.2</v>
      </c>
      <c r="F5" s="23">
        <f t="shared" si="1"/>
        <v>0.004</v>
      </c>
      <c r="G5" s="23">
        <f t="shared" si="2"/>
        <v>72</v>
      </c>
      <c r="H5" s="20">
        <f t="shared" si="3"/>
        <v>20</v>
      </c>
    </row>
    <row r="6">
      <c r="A6" s="20">
        <v>3.0</v>
      </c>
      <c r="B6" s="20" t="s">
        <v>61</v>
      </c>
      <c r="C6" s="20">
        <v>15.0</v>
      </c>
      <c r="D6" s="20">
        <v>50.0</v>
      </c>
      <c r="E6" s="23">
        <f>(C6/C7)</f>
        <v>0.3</v>
      </c>
      <c r="F6" s="23">
        <f t="shared" si="1"/>
        <v>0.006</v>
      </c>
      <c r="G6" s="23">
        <f t="shared" si="2"/>
        <v>108</v>
      </c>
      <c r="H6" s="20">
        <f t="shared" si="3"/>
        <v>30</v>
      </c>
    </row>
    <row r="7">
      <c r="B7" s="20" t="s">
        <v>78</v>
      </c>
      <c r="C7" s="20">
        <v>50.0</v>
      </c>
      <c r="D7" s="23"/>
      <c r="E7" s="20">
        <v>1.0</v>
      </c>
      <c r="F7" s="23"/>
      <c r="G7" s="20">
        <v>360.0</v>
      </c>
      <c r="H7" s="20">
        <v>100.0</v>
      </c>
    </row>
    <row r="26">
      <c r="C26" s="19"/>
      <c r="D26" s="19"/>
      <c r="E26" s="19"/>
    </row>
    <row r="27">
      <c r="A27" s="198" t="s">
        <v>79</v>
      </c>
      <c r="B27" s="199"/>
      <c r="C27" s="199"/>
      <c r="D27" s="200" t="s">
        <v>283</v>
      </c>
      <c r="E27" s="199"/>
      <c r="F27" s="201" t="s">
        <v>228</v>
      </c>
      <c r="G27" s="199"/>
      <c r="H27" s="202" t="s">
        <v>81</v>
      </c>
      <c r="I27" s="199"/>
      <c r="J27" s="202" t="s">
        <v>423</v>
      </c>
      <c r="K27" s="203"/>
    </row>
    <row r="28">
      <c r="A28" s="204" t="s">
        <v>85</v>
      </c>
      <c r="B28" s="205"/>
      <c r="C28" s="205"/>
      <c r="D28" s="206" t="s">
        <v>86</v>
      </c>
      <c r="E28" s="205"/>
      <c r="F28" s="206" t="s">
        <v>233</v>
      </c>
      <c r="G28" s="205"/>
      <c r="H28" s="206" t="s">
        <v>87</v>
      </c>
      <c r="I28" s="205"/>
      <c r="J28" s="206" t="s">
        <v>424</v>
      </c>
      <c r="K28" s="207"/>
    </row>
    <row r="29">
      <c r="A29" s="204" t="s">
        <v>91</v>
      </c>
      <c r="B29" s="205"/>
      <c r="C29" s="205"/>
      <c r="D29" s="206" t="s">
        <v>92</v>
      </c>
      <c r="E29" s="205"/>
      <c r="F29" s="206" t="s">
        <v>238</v>
      </c>
      <c r="G29" s="205"/>
      <c r="H29" s="206" t="s">
        <v>93</v>
      </c>
      <c r="I29" s="205"/>
      <c r="J29" s="206" t="s">
        <v>425</v>
      </c>
      <c r="K29" s="207"/>
    </row>
    <row r="30">
      <c r="A30" s="204" t="s">
        <v>97</v>
      </c>
      <c r="B30" s="205"/>
      <c r="C30" s="205"/>
      <c r="D30" s="206" t="s">
        <v>98</v>
      </c>
      <c r="E30" s="205"/>
      <c r="F30" s="206" t="s">
        <v>243</v>
      </c>
      <c r="G30" s="205"/>
      <c r="H30" s="206" t="s">
        <v>99</v>
      </c>
      <c r="I30" s="205"/>
      <c r="J30" s="206" t="s">
        <v>426</v>
      </c>
      <c r="K30" s="207"/>
    </row>
    <row r="31">
      <c r="A31" s="204" t="s">
        <v>103</v>
      </c>
      <c r="B31" s="205"/>
      <c r="C31" s="205"/>
      <c r="D31" s="206" t="s">
        <v>104</v>
      </c>
      <c r="E31" s="205"/>
      <c r="F31" s="206" t="s">
        <v>248</v>
      </c>
      <c r="G31" s="205"/>
      <c r="H31" s="206" t="s">
        <v>105</v>
      </c>
      <c r="I31" s="205"/>
      <c r="J31" s="206" t="s">
        <v>427</v>
      </c>
      <c r="K31" s="207"/>
    </row>
    <row r="32">
      <c r="A32" s="208" t="s">
        <v>109</v>
      </c>
      <c r="B32" s="209" t="s">
        <v>110</v>
      </c>
      <c r="C32" s="205"/>
      <c r="D32" s="209" t="s">
        <v>111</v>
      </c>
      <c r="E32" s="209"/>
      <c r="F32" s="209" t="s">
        <v>254</v>
      </c>
      <c r="G32" s="205"/>
      <c r="H32" s="209" t="s">
        <v>112</v>
      </c>
      <c r="I32" s="205"/>
      <c r="J32" s="209" t="s">
        <v>428</v>
      </c>
      <c r="K32" s="207"/>
    </row>
    <row r="33">
      <c r="A33" s="204" t="s">
        <v>116</v>
      </c>
      <c r="B33" s="205"/>
      <c r="C33" s="205"/>
      <c r="D33" s="206" t="s">
        <v>372</v>
      </c>
      <c r="E33" s="205"/>
      <c r="F33" s="206" t="s">
        <v>429</v>
      </c>
      <c r="G33" s="205"/>
      <c r="H33" s="206" t="s">
        <v>118</v>
      </c>
      <c r="I33" s="205"/>
      <c r="J33" s="206" t="s">
        <v>430</v>
      </c>
      <c r="K33" s="207"/>
    </row>
    <row r="34">
      <c r="A34" s="210" t="s">
        <v>123</v>
      </c>
      <c r="B34" s="211" t="s">
        <v>124</v>
      </c>
      <c r="C34" s="212"/>
      <c r="D34" s="211" t="s">
        <v>431</v>
      </c>
      <c r="E34" s="211"/>
      <c r="F34" s="211" t="s">
        <v>432</v>
      </c>
      <c r="G34" s="212"/>
      <c r="H34" s="211" t="s">
        <v>126</v>
      </c>
      <c r="I34" s="212"/>
      <c r="J34" s="211" t="s">
        <v>433</v>
      </c>
      <c r="K34" s="213"/>
    </row>
    <row r="36">
      <c r="A36" s="214" t="s">
        <v>130</v>
      </c>
      <c r="B36" s="215"/>
      <c r="C36" s="216" t="s">
        <v>434</v>
      </c>
      <c r="D36" s="217"/>
      <c r="E36" s="215"/>
      <c r="F36" s="218" t="s">
        <v>132</v>
      </c>
      <c r="G36" s="219"/>
    </row>
    <row r="37">
      <c r="A37" s="220" t="s">
        <v>435</v>
      </c>
      <c r="B37" s="221"/>
      <c r="C37" s="222" t="s">
        <v>436</v>
      </c>
      <c r="D37" s="221"/>
      <c r="E37" s="221"/>
      <c r="F37" s="223" t="s">
        <v>437</v>
      </c>
      <c r="G37" s="224"/>
    </row>
    <row r="38">
      <c r="A38" s="220" t="s">
        <v>438</v>
      </c>
      <c r="B38" s="221"/>
      <c r="C38" s="223" t="s">
        <v>439</v>
      </c>
      <c r="D38" s="221"/>
      <c r="E38" s="221"/>
      <c r="F38" s="225" t="s">
        <v>440</v>
      </c>
      <c r="G38" s="224"/>
    </row>
    <row r="39">
      <c r="A39" s="220" t="s">
        <v>441</v>
      </c>
      <c r="B39" s="221"/>
      <c r="C39" s="225" t="s">
        <v>442</v>
      </c>
      <c r="D39" s="221"/>
      <c r="E39" s="221"/>
      <c r="F39" s="221"/>
      <c r="G39" s="224"/>
    </row>
    <row r="40">
      <c r="A40" s="226" t="s">
        <v>443</v>
      </c>
      <c r="B40" s="221"/>
      <c r="C40" s="221"/>
      <c r="D40" s="221"/>
      <c r="E40" s="221"/>
      <c r="F40" s="221"/>
      <c r="G40" s="224"/>
    </row>
    <row r="41">
      <c r="A41" s="227" t="s">
        <v>444</v>
      </c>
      <c r="B41" s="221"/>
      <c r="C41" s="221"/>
      <c r="D41" s="221"/>
      <c r="E41" s="221"/>
      <c r="F41" s="221"/>
      <c r="G41" s="224"/>
    </row>
    <row r="42">
      <c r="A42" s="228"/>
      <c r="B42" s="229"/>
      <c r="C42" s="229"/>
      <c r="D42" s="229"/>
      <c r="E42" s="229"/>
      <c r="F42" s="229"/>
      <c r="G42" s="230"/>
    </row>
    <row r="44">
      <c r="A44" s="42" t="s">
        <v>210</v>
      </c>
    </row>
    <row r="46">
      <c r="A46" s="43" t="s">
        <v>445</v>
      </c>
    </row>
    <row r="47">
      <c r="A47" s="43" t="s">
        <v>446</v>
      </c>
    </row>
    <row r="48">
      <c r="A48" s="43" t="s">
        <v>447</v>
      </c>
    </row>
    <row r="50">
      <c r="A50" s="64" t="s">
        <v>214</v>
      </c>
      <c r="B50" s="65"/>
      <c r="C50" s="65"/>
      <c r="D50" s="65"/>
      <c r="E50" s="65"/>
      <c r="F50" s="64" t="s">
        <v>215</v>
      </c>
      <c r="G50" s="65"/>
      <c r="H50" s="65"/>
      <c r="I50" s="65"/>
      <c r="J50" s="65"/>
      <c r="K50" s="66" t="s">
        <v>448</v>
      </c>
    </row>
    <row r="51">
      <c r="A51" s="64" t="s">
        <v>449</v>
      </c>
      <c r="B51" s="65"/>
      <c r="C51" s="65"/>
      <c r="D51" s="65"/>
      <c r="E51" s="65"/>
      <c r="F51" s="64" t="s">
        <v>450</v>
      </c>
      <c r="G51" s="65"/>
      <c r="H51" s="65"/>
      <c r="I51" s="65"/>
      <c r="J51" s="65"/>
      <c r="K51" s="66" t="s">
        <v>451</v>
      </c>
    </row>
    <row r="52">
      <c r="A52" s="67" t="s">
        <v>452</v>
      </c>
      <c r="B52" s="65"/>
      <c r="C52" s="65"/>
      <c r="D52" s="65"/>
      <c r="E52" s="65"/>
      <c r="F52" s="68" t="s">
        <v>453</v>
      </c>
      <c r="G52" s="65"/>
      <c r="H52" s="65"/>
      <c r="I52" s="65"/>
      <c r="J52" s="65"/>
      <c r="K52" s="68" t="s">
        <v>454</v>
      </c>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455</v>
      </c>
      <c r="B1" s="19" t="s">
        <v>40</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49</v>
      </c>
      <c r="C4" s="20">
        <v>15.0</v>
      </c>
      <c r="D4" s="20">
        <v>15.0</v>
      </c>
      <c r="E4" s="23">
        <f>(C4/C6)</f>
        <v>0.3</v>
      </c>
      <c r="F4" s="23">
        <f>(E4/C6)</f>
        <v>0.006</v>
      </c>
      <c r="G4" s="23">
        <f t="shared" ref="G4:G5" si="1">(360*C4)/50</f>
        <v>108</v>
      </c>
      <c r="H4" s="23">
        <f t="shared" ref="H4:H5" si="2">(100*C4)/50</f>
        <v>30</v>
      </c>
      <c r="I4" s="20" t="s">
        <v>53</v>
      </c>
      <c r="J4" s="24">
        <v>44378.0</v>
      </c>
      <c r="K4" s="20" t="s">
        <v>49</v>
      </c>
    </row>
    <row r="5">
      <c r="A5" s="20">
        <v>2.0</v>
      </c>
      <c r="B5" s="20" t="s">
        <v>53</v>
      </c>
      <c r="C5" s="20">
        <v>35.0</v>
      </c>
      <c r="D5" s="20">
        <v>50.0</v>
      </c>
      <c r="E5" s="23">
        <f>(C5/C6)</f>
        <v>0.7</v>
      </c>
      <c r="F5" s="23">
        <f>(E5/D5)</f>
        <v>0.014</v>
      </c>
      <c r="G5" s="23">
        <f t="shared" si="1"/>
        <v>252</v>
      </c>
      <c r="H5" s="23">
        <f t="shared" si="2"/>
        <v>70</v>
      </c>
      <c r="I5" s="47"/>
      <c r="J5" s="47"/>
      <c r="K5" s="47"/>
    </row>
    <row r="6">
      <c r="A6" s="47"/>
      <c r="B6" s="20" t="s">
        <v>78</v>
      </c>
      <c r="C6" s="20">
        <v>50.0</v>
      </c>
      <c r="D6" s="23"/>
      <c r="E6" s="20">
        <v>1.0</v>
      </c>
      <c r="F6" s="23"/>
      <c r="G6" s="20">
        <v>360.0</v>
      </c>
      <c r="H6" s="20">
        <v>100.0</v>
      </c>
      <c r="I6" s="47"/>
      <c r="J6" s="47"/>
      <c r="K6" s="47"/>
    </row>
    <row r="7">
      <c r="B7" s="18"/>
      <c r="C7" s="18"/>
      <c r="D7" s="47"/>
      <c r="E7" s="18"/>
      <c r="F7" s="47"/>
      <c r="G7" s="18"/>
      <c r="H7" s="18"/>
    </row>
    <row r="27">
      <c r="A27" s="231"/>
      <c r="B27" s="232"/>
      <c r="C27" s="232"/>
      <c r="D27" s="232"/>
      <c r="E27" s="232"/>
      <c r="F27" s="232"/>
      <c r="G27" s="232"/>
      <c r="H27" s="232"/>
      <c r="I27" s="232"/>
      <c r="J27" s="232"/>
      <c r="K27" s="232"/>
      <c r="L27" s="233"/>
    </row>
    <row r="28">
      <c r="A28" s="234" t="s">
        <v>283</v>
      </c>
      <c r="B28" s="235"/>
      <c r="C28" s="236" t="s">
        <v>284</v>
      </c>
      <c r="D28" s="235"/>
      <c r="E28" s="236" t="s">
        <v>456</v>
      </c>
      <c r="F28" s="235"/>
      <c r="G28" s="236" t="s">
        <v>227</v>
      </c>
      <c r="H28" s="235"/>
      <c r="I28" s="236" t="s">
        <v>84</v>
      </c>
      <c r="J28" s="235"/>
      <c r="K28" s="236" t="s">
        <v>457</v>
      </c>
      <c r="L28" s="237"/>
    </row>
    <row r="29">
      <c r="A29" s="238" t="s">
        <v>86</v>
      </c>
      <c r="B29" s="235"/>
      <c r="C29" s="236" t="s">
        <v>161</v>
      </c>
      <c r="D29" s="235"/>
      <c r="E29" s="236" t="s">
        <v>289</v>
      </c>
      <c r="F29" s="235"/>
      <c r="G29" s="236" t="s">
        <v>232</v>
      </c>
      <c r="H29" s="235"/>
      <c r="I29" s="236" t="s">
        <v>90</v>
      </c>
      <c r="J29" s="235"/>
      <c r="K29" s="236" t="s">
        <v>458</v>
      </c>
      <c r="L29" s="237"/>
    </row>
    <row r="30">
      <c r="A30" s="238" t="s">
        <v>92</v>
      </c>
      <c r="B30" s="235"/>
      <c r="C30" s="236" t="s">
        <v>166</v>
      </c>
      <c r="D30" s="235"/>
      <c r="E30" s="236" t="s">
        <v>293</v>
      </c>
      <c r="F30" s="235"/>
      <c r="G30" s="236" t="s">
        <v>237</v>
      </c>
      <c r="H30" s="235"/>
      <c r="I30" s="236" t="s">
        <v>96</v>
      </c>
      <c r="J30" s="235"/>
      <c r="K30" s="236" t="s">
        <v>459</v>
      </c>
      <c r="L30" s="237"/>
    </row>
    <row r="31">
      <c r="A31" s="238" t="s">
        <v>98</v>
      </c>
      <c r="B31" s="235"/>
      <c r="C31" s="236" t="s">
        <v>171</v>
      </c>
      <c r="D31" s="235"/>
      <c r="E31" s="236" t="s">
        <v>297</v>
      </c>
      <c r="F31" s="235"/>
      <c r="G31" s="236" t="s">
        <v>242</v>
      </c>
      <c r="H31" s="235"/>
      <c r="I31" s="236" t="s">
        <v>102</v>
      </c>
      <c r="J31" s="235"/>
      <c r="K31" s="236" t="s">
        <v>460</v>
      </c>
      <c r="L31" s="237"/>
    </row>
    <row r="32">
      <c r="A32" s="238" t="s">
        <v>104</v>
      </c>
      <c r="B32" s="235"/>
      <c r="C32" s="236" t="s">
        <v>176</v>
      </c>
      <c r="D32" s="235"/>
      <c r="E32" s="236" t="s">
        <v>301</v>
      </c>
      <c r="F32" s="235"/>
      <c r="G32" s="236" t="s">
        <v>247</v>
      </c>
      <c r="H32" s="235"/>
      <c r="I32" s="236" t="s">
        <v>108</v>
      </c>
      <c r="J32" s="235"/>
      <c r="K32" s="236" t="s">
        <v>461</v>
      </c>
      <c r="L32" s="237"/>
    </row>
    <row r="33">
      <c r="A33" s="239" t="s">
        <v>181</v>
      </c>
      <c r="B33" s="240" t="s">
        <v>110</v>
      </c>
      <c r="C33" s="240" t="s">
        <v>182</v>
      </c>
      <c r="D33" s="240"/>
      <c r="E33" s="240" t="s">
        <v>305</v>
      </c>
      <c r="F33" s="235"/>
      <c r="G33" s="240" t="s">
        <v>253</v>
      </c>
      <c r="H33" s="235"/>
      <c r="I33" s="240" t="s">
        <v>115</v>
      </c>
      <c r="J33" s="235"/>
      <c r="K33" s="240" t="s">
        <v>462</v>
      </c>
      <c r="L33" s="237"/>
    </row>
    <row r="34">
      <c r="A34" s="238" t="s">
        <v>463</v>
      </c>
      <c r="B34" s="235"/>
      <c r="C34" s="236" t="s">
        <v>187</v>
      </c>
      <c r="D34" s="235"/>
      <c r="E34" s="236" t="s">
        <v>464</v>
      </c>
      <c r="F34" s="235"/>
      <c r="G34" s="236" t="s">
        <v>373</v>
      </c>
      <c r="H34" s="235"/>
      <c r="I34" s="236" t="s">
        <v>122</v>
      </c>
      <c r="J34" s="235"/>
      <c r="K34" s="236" t="s">
        <v>465</v>
      </c>
      <c r="L34" s="237"/>
    </row>
    <row r="35">
      <c r="A35" s="239" t="s">
        <v>466</v>
      </c>
      <c r="B35" s="240" t="s">
        <v>193</v>
      </c>
      <c r="C35" s="240" t="s">
        <v>194</v>
      </c>
      <c r="D35" s="240"/>
      <c r="E35" s="240" t="s">
        <v>467</v>
      </c>
      <c r="F35" s="235"/>
      <c r="G35" s="240" t="s">
        <v>377</v>
      </c>
      <c r="H35" s="235"/>
      <c r="I35" s="240" t="s">
        <v>129</v>
      </c>
      <c r="J35" s="235"/>
      <c r="K35" s="240" t="s">
        <v>468</v>
      </c>
      <c r="L35" s="237"/>
    </row>
    <row r="36">
      <c r="A36" s="241"/>
      <c r="B36" s="242"/>
      <c r="C36" s="242"/>
      <c r="D36" s="242"/>
      <c r="E36" s="242"/>
      <c r="F36" s="242"/>
      <c r="G36" s="242"/>
      <c r="H36" s="242"/>
      <c r="I36" s="242"/>
      <c r="J36" s="242"/>
      <c r="K36" s="242"/>
      <c r="L36" s="243"/>
    </row>
    <row r="38">
      <c r="A38" s="244" t="s">
        <v>130</v>
      </c>
      <c r="B38" s="232"/>
      <c r="C38" s="245" t="s">
        <v>469</v>
      </c>
      <c r="D38" s="232"/>
      <c r="E38" s="232"/>
      <c r="F38" s="245" t="s">
        <v>132</v>
      </c>
      <c r="G38" s="233"/>
    </row>
    <row r="39">
      <c r="A39" s="238" t="s">
        <v>470</v>
      </c>
      <c r="B39" s="235"/>
      <c r="C39" s="236" t="s">
        <v>471</v>
      </c>
      <c r="D39" s="235"/>
      <c r="E39" s="235"/>
      <c r="F39" s="236" t="s">
        <v>348</v>
      </c>
      <c r="G39" s="237"/>
    </row>
    <row r="40">
      <c r="A40" s="238" t="s">
        <v>472</v>
      </c>
      <c r="B40" s="235"/>
      <c r="C40" s="236" t="s">
        <v>350</v>
      </c>
      <c r="D40" s="235"/>
      <c r="E40" s="235"/>
      <c r="F40" s="240" t="s">
        <v>351</v>
      </c>
      <c r="G40" s="237"/>
    </row>
    <row r="41">
      <c r="A41" s="238" t="s">
        <v>352</v>
      </c>
      <c r="B41" s="235"/>
      <c r="C41" s="240" t="s">
        <v>353</v>
      </c>
      <c r="D41" s="235"/>
      <c r="E41" s="235"/>
      <c r="F41" s="235"/>
      <c r="G41" s="237"/>
    </row>
    <row r="42">
      <c r="A42" s="238" t="s">
        <v>354</v>
      </c>
      <c r="B42" s="235"/>
      <c r="C42" s="235"/>
      <c r="D42" s="235"/>
      <c r="E42" s="235"/>
      <c r="F42" s="235"/>
      <c r="G42" s="237"/>
    </row>
    <row r="43">
      <c r="A43" s="239" t="s">
        <v>355</v>
      </c>
      <c r="B43" s="235"/>
      <c r="C43" s="235"/>
      <c r="D43" s="235"/>
      <c r="E43" s="235"/>
      <c r="F43" s="235"/>
      <c r="G43" s="237"/>
    </row>
    <row r="44">
      <c r="A44" s="241"/>
      <c r="B44" s="242"/>
      <c r="C44" s="242"/>
      <c r="D44" s="242"/>
      <c r="E44" s="242"/>
      <c r="F44" s="242"/>
      <c r="G44" s="243"/>
    </row>
    <row r="46">
      <c r="A46" s="42" t="s">
        <v>143</v>
      </c>
    </row>
    <row r="47">
      <c r="A47" s="43" t="s">
        <v>473</v>
      </c>
    </row>
    <row r="48">
      <c r="I48" s="19" t="s">
        <v>145</v>
      </c>
    </row>
    <row r="49">
      <c r="H49" s="19" t="s">
        <v>474</v>
      </c>
    </row>
    <row r="50">
      <c r="H50" s="19" t="s">
        <v>358</v>
      </c>
    </row>
    <row r="54">
      <c r="A54" s="45" t="s">
        <v>475</v>
      </c>
    </row>
    <row r="55">
      <c r="A55" s="45" t="s">
        <v>476</v>
      </c>
    </row>
    <row r="56">
      <c r="A56" s="45" t="s">
        <v>361</v>
      </c>
    </row>
    <row r="57">
      <c r="A57" s="46" t="s">
        <v>362</v>
      </c>
    </row>
  </sheetData>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477</v>
      </c>
    </row>
    <row r="2">
      <c r="A2" s="47"/>
      <c r="B2" s="47"/>
      <c r="C2" s="47"/>
      <c r="D2" s="47"/>
      <c r="E2" s="47"/>
      <c r="F2" s="47"/>
      <c r="G2" s="47"/>
      <c r="H2" s="47"/>
      <c r="I2" s="47"/>
      <c r="J2" s="47"/>
      <c r="K2" s="47"/>
    </row>
    <row r="3">
      <c r="A3" s="20" t="s">
        <v>69</v>
      </c>
      <c r="B3" s="20" t="s">
        <v>224</v>
      </c>
      <c r="C3" s="21" t="s">
        <v>70</v>
      </c>
      <c r="D3" s="21" t="s">
        <v>71</v>
      </c>
      <c r="E3" s="21" t="s">
        <v>72</v>
      </c>
      <c r="F3" s="21" t="s">
        <v>73</v>
      </c>
      <c r="G3" s="20" t="s">
        <v>74</v>
      </c>
      <c r="H3" s="20" t="s">
        <v>75</v>
      </c>
      <c r="I3" s="20" t="s">
        <v>63</v>
      </c>
      <c r="J3" s="20" t="s">
        <v>153</v>
      </c>
      <c r="K3" s="20" t="s">
        <v>154</v>
      </c>
    </row>
    <row r="4">
      <c r="A4" s="20">
        <v>1.0</v>
      </c>
      <c r="B4" s="20" t="s">
        <v>54</v>
      </c>
      <c r="C4" s="20">
        <v>40.0</v>
      </c>
      <c r="D4" s="20">
        <v>40.0</v>
      </c>
      <c r="E4" s="23">
        <f>(C4/C6)</f>
        <v>0.8</v>
      </c>
      <c r="F4" s="23">
        <f>(E4/C6)</f>
        <v>0.016</v>
      </c>
      <c r="G4" s="23">
        <f t="shared" ref="G4:G5" si="1">(360*C4)/50</f>
        <v>288</v>
      </c>
      <c r="H4" s="23">
        <f t="shared" ref="H4:H5" si="2">(100*C4)/50</f>
        <v>80</v>
      </c>
      <c r="I4" s="20" t="s">
        <v>54</v>
      </c>
      <c r="J4" s="24">
        <v>44228.0</v>
      </c>
      <c r="K4" s="20" t="s">
        <v>54</v>
      </c>
    </row>
    <row r="5">
      <c r="A5" s="20">
        <v>2.0</v>
      </c>
      <c r="B5" s="20" t="s">
        <v>62</v>
      </c>
      <c r="C5" s="20">
        <v>10.0</v>
      </c>
      <c r="D5" s="20">
        <v>50.0</v>
      </c>
      <c r="E5" s="23">
        <f>(C5/C6)</f>
        <v>0.2</v>
      </c>
      <c r="F5" s="23">
        <f>(E5/D5)</f>
        <v>0.004</v>
      </c>
      <c r="G5" s="23">
        <f t="shared" si="1"/>
        <v>72</v>
      </c>
      <c r="H5" s="23">
        <f t="shared" si="2"/>
        <v>20</v>
      </c>
      <c r="I5" s="47"/>
      <c r="J5" s="47"/>
      <c r="K5" s="47"/>
    </row>
    <row r="6">
      <c r="A6" s="47"/>
      <c r="B6" s="20" t="s">
        <v>78</v>
      </c>
      <c r="C6" s="20">
        <v>50.0</v>
      </c>
      <c r="D6" s="23"/>
      <c r="E6" s="20">
        <v>1.0</v>
      </c>
      <c r="F6" s="23"/>
      <c r="G6" s="20">
        <v>360.0</v>
      </c>
      <c r="H6" s="20">
        <v>100.0</v>
      </c>
      <c r="I6" s="47"/>
      <c r="J6" s="47"/>
      <c r="K6" s="47"/>
    </row>
    <row r="26">
      <c r="C26" s="19"/>
      <c r="D26" s="19"/>
      <c r="E26" s="19"/>
    </row>
    <row r="27">
      <c r="A27" s="246" t="s">
        <v>79</v>
      </c>
      <c r="B27" s="247"/>
      <c r="C27" s="247"/>
      <c r="D27" s="248" t="s">
        <v>283</v>
      </c>
      <c r="E27" s="247"/>
      <c r="F27" s="249" t="s">
        <v>286</v>
      </c>
      <c r="G27" s="247"/>
      <c r="H27" s="249" t="s">
        <v>158</v>
      </c>
      <c r="I27" s="247"/>
      <c r="J27" s="249" t="s">
        <v>230</v>
      </c>
      <c r="K27" s="247"/>
      <c r="L27" s="249" t="s">
        <v>478</v>
      </c>
      <c r="M27" s="250"/>
    </row>
    <row r="28">
      <c r="A28" s="251" t="s">
        <v>85</v>
      </c>
      <c r="B28" s="252"/>
      <c r="C28" s="252"/>
      <c r="D28" s="253" t="s">
        <v>86</v>
      </c>
      <c r="E28" s="252"/>
      <c r="F28" s="253" t="s">
        <v>290</v>
      </c>
      <c r="G28" s="252"/>
      <c r="H28" s="253" t="s">
        <v>163</v>
      </c>
      <c r="I28" s="252"/>
      <c r="J28" s="253" t="s">
        <v>235</v>
      </c>
      <c r="K28" s="252"/>
      <c r="L28" s="253" t="s">
        <v>479</v>
      </c>
      <c r="M28" s="254"/>
    </row>
    <row r="29">
      <c r="A29" s="251" t="s">
        <v>91</v>
      </c>
      <c r="B29" s="252"/>
      <c r="C29" s="252"/>
      <c r="D29" s="253" t="s">
        <v>92</v>
      </c>
      <c r="E29" s="252"/>
      <c r="F29" s="253" t="s">
        <v>294</v>
      </c>
      <c r="G29" s="252"/>
      <c r="H29" s="253" t="s">
        <v>168</v>
      </c>
      <c r="I29" s="252"/>
      <c r="J29" s="253" t="s">
        <v>240</v>
      </c>
      <c r="K29" s="252"/>
      <c r="L29" s="253" t="s">
        <v>480</v>
      </c>
      <c r="M29" s="254"/>
    </row>
    <row r="30">
      <c r="A30" s="251" t="s">
        <v>97</v>
      </c>
      <c r="B30" s="252"/>
      <c r="C30" s="252"/>
      <c r="D30" s="253" t="s">
        <v>98</v>
      </c>
      <c r="E30" s="252"/>
      <c r="F30" s="253" t="s">
        <v>298</v>
      </c>
      <c r="G30" s="252"/>
      <c r="H30" s="253" t="s">
        <v>173</v>
      </c>
      <c r="I30" s="252"/>
      <c r="J30" s="253" t="s">
        <v>245</v>
      </c>
      <c r="K30" s="252"/>
      <c r="L30" s="253" t="s">
        <v>481</v>
      </c>
      <c r="M30" s="254"/>
    </row>
    <row r="31">
      <c r="A31" s="251" t="s">
        <v>103</v>
      </c>
      <c r="B31" s="252"/>
      <c r="C31" s="252"/>
      <c r="D31" s="253" t="s">
        <v>104</v>
      </c>
      <c r="E31" s="252"/>
      <c r="F31" s="253" t="s">
        <v>302</v>
      </c>
      <c r="G31" s="252"/>
      <c r="H31" s="253" t="s">
        <v>178</v>
      </c>
      <c r="I31" s="252"/>
      <c r="J31" s="253" t="s">
        <v>250</v>
      </c>
      <c r="K31" s="252"/>
      <c r="L31" s="253" t="s">
        <v>482</v>
      </c>
      <c r="M31" s="254"/>
    </row>
    <row r="32">
      <c r="A32" s="255" t="s">
        <v>109</v>
      </c>
      <c r="B32" s="256" t="s">
        <v>110</v>
      </c>
      <c r="C32" s="252"/>
      <c r="D32" s="256" t="s">
        <v>111</v>
      </c>
      <c r="E32" s="256"/>
      <c r="F32" s="256" t="s">
        <v>306</v>
      </c>
      <c r="G32" s="252"/>
      <c r="H32" s="256" t="s">
        <v>184</v>
      </c>
      <c r="I32" s="252"/>
      <c r="J32" s="256" t="s">
        <v>256</v>
      </c>
      <c r="K32" s="252"/>
      <c r="L32" s="256" t="s">
        <v>483</v>
      </c>
      <c r="M32" s="254"/>
    </row>
    <row r="33">
      <c r="A33" s="251" t="s">
        <v>116</v>
      </c>
      <c r="B33" s="252"/>
      <c r="C33" s="252"/>
      <c r="D33" s="253" t="s">
        <v>117</v>
      </c>
      <c r="E33" s="252"/>
      <c r="F33" s="252"/>
      <c r="G33" s="252"/>
      <c r="H33" s="253" t="s">
        <v>189</v>
      </c>
      <c r="I33" s="252"/>
      <c r="J33" s="253" t="s">
        <v>260</v>
      </c>
      <c r="K33" s="252"/>
      <c r="L33" s="253" t="s">
        <v>484</v>
      </c>
      <c r="M33" s="254"/>
    </row>
    <row r="34">
      <c r="A34" s="257" t="s">
        <v>123</v>
      </c>
      <c r="B34" s="258" t="s">
        <v>124</v>
      </c>
      <c r="C34" s="259"/>
      <c r="D34" s="258" t="s">
        <v>125</v>
      </c>
      <c r="E34" s="258"/>
      <c r="F34" s="258" t="s">
        <v>317</v>
      </c>
      <c r="G34" s="259"/>
      <c r="H34" s="258" t="s">
        <v>196</v>
      </c>
      <c r="I34" s="259"/>
      <c r="J34" s="258" t="s">
        <v>265</v>
      </c>
      <c r="K34" s="259"/>
      <c r="L34" s="258" t="s">
        <v>485</v>
      </c>
      <c r="M34" s="260"/>
    </row>
    <row r="36">
      <c r="A36" s="261" t="s">
        <v>130</v>
      </c>
      <c r="B36" s="247"/>
      <c r="C36" s="249" t="s">
        <v>486</v>
      </c>
      <c r="D36" s="247"/>
      <c r="E36" s="247"/>
      <c r="F36" s="249" t="s">
        <v>132</v>
      </c>
      <c r="G36" s="250"/>
    </row>
    <row r="37">
      <c r="A37" s="251" t="s">
        <v>487</v>
      </c>
      <c r="B37" s="252"/>
      <c r="C37" s="253" t="s">
        <v>488</v>
      </c>
      <c r="D37" s="252"/>
      <c r="E37" s="252"/>
      <c r="F37" s="253" t="s">
        <v>489</v>
      </c>
      <c r="G37" s="254"/>
    </row>
    <row r="38">
      <c r="A38" s="251" t="s">
        <v>490</v>
      </c>
      <c r="B38" s="252"/>
      <c r="C38" s="253" t="s">
        <v>491</v>
      </c>
      <c r="D38" s="252"/>
      <c r="E38" s="252"/>
      <c r="F38" s="256" t="s">
        <v>492</v>
      </c>
      <c r="G38" s="254"/>
    </row>
    <row r="39">
      <c r="A39" s="251" t="s">
        <v>493</v>
      </c>
      <c r="B39" s="252"/>
      <c r="C39" s="256" t="s">
        <v>494</v>
      </c>
      <c r="D39" s="252"/>
      <c r="E39" s="252"/>
      <c r="F39" s="252"/>
      <c r="G39" s="254"/>
    </row>
    <row r="40">
      <c r="A40" s="251" t="s">
        <v>495</v>
      </c>
      <c r="B40" s="252"/>
      <c r="C40" s="252"/>
      <c r="D40" s="252"/>
      <c r="E40" s="252"/>
      <c r="F40" s="252"/>
      <c r="G40" s="254"/>
    </row>
    <row r="41">
      <c r="A41" s="255" t="s">
        <v>496</v>
      </c>
      <c r="B41" s="252"/>
      <c r="C41" s="252"/>
      <c r="D41" s="252"/>
      <c r="E41" s="252"/>
      <c r="F41" s="252"/>
      <c r="G41" s="254"/>
    </row>
    <row r="42">
      <c r="A42" s="262"/>
      <c r="B42" s="259"/>
      <c r="C42" s="259"/>
      <c r="D42" s="259"/>
      <c r="E42" s="259"/>
      <c r="F42" s="259"/>
      <c r="G42" s="260"/>
    </row>
    <row r="44">
      <c r="A44" s="42" t="s">
        <v>143</v>
      </c>
    </row>
    <row r="45">
      <c r="A45" s="43" t="s">
        <v>497</v>
      </c>
    </row>
    <row r="47">
      <c r="H47" s="19" t="s">
        <v>498</v>
      </c>
    </row>
    <row r="48">
      <c r="H48" s="19" t="s">
        <v>499</v>
      </c>
    </row>
    <row r="52">
      <c r="A52" s="45" t="s">
        <v>500</v>
      </c>
    </row>
    <row r="53">
      <c r="A53" s="45" t="s">
        <v>501</v>
      </c>
    </row>
    <row r="54">
      <c r="A54" s="45" t="s">
        <v>502</v>
      </c>
    </row>
    <row r="55">
      <c r="A55" s="46" t="s">
        <v>503</v>
      </c>
    </row>
  </sheetData>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23.43"/>
  </cols>
  <sheetData>
    <row r="1">
      <c r="A1" s="19" t="s">
        <v>504</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55</v>
      </c>
      <c r="C4" s="20">
        <v>35.0</v>
      </c>
      <c r="D4" s="20">
        <v>35.0</v>
      </c>
      <c r="E4" s="23">
        <f>(C4/C7)</f>
        <v>0.7</v>
      </c>
      <c r="F4" s="23">
        <f t="shared" ref="F4:F6" si="1">(E4/50)</f>
        <v>0.014</v>
      </c>
      <c r="G4" s="23">
        <f t="shared" ref="G4:G6" si="2">(360*C4)/50</f>
        <v>252</v>
      </c>
      <c r="H4" s="20">
        <f t="shared" ref="H4:H6" si="3">(100*C4)/50</f>
        <v>70</v>
      </c>
      <c r="I4" s="20" t="s">
        <v>55</v>
      </c>
      <c r="J4" s="24">
        <v>44287.0</v>
      </c>
      <c r="K4" s="20" t="s">
        <v>55</v>
      </c>
    </row>
    <row r="5">
      <c r="A5" s="20">
        <v>2.0</v>
      </c>
      <c r="B5" s="20" t="s">
        <v>63</v>
      </c>
      <c r="C5" s="20">
        <v>10.0</v>
      </c>
      <c r="D5" s="20">
        <v>45.0</v>
      </c>
      <c r="E5" s="23">
        <f>(C5/C7)</f>
        <v>0.2</v>
      </c>
      <c r="F5" s="23">
        <f t="shared" si="1"/>
        <v>0.004</v>
      </c>
      <c r="G5" s="23">
        <f t="shared" si="2"/>
        <v>72</v>
      </c>
      <c r="H5" s="20">
        <f t="shared" si="3"/>
        <v>20</v>
      </c>
      <c r="I5" s="47"/>
      <c r="J5" s="47"/>
    </row>
    <row r="6">
      <c r="A6" s="20">
        <v>3.0</v>
      </c>
      <c r="B6" s="20" t="s">
        <v>54</v>
      </c>
      <c r="C6" s="20">
        <v>5.0</v>
      </c>
      <c r="D6" s="20">
        <v>50.0</v>
      </c>
      <c r="E6" s="23">
        <f>(C6/C7)</f>
        <v>0.1</v>
      </c>
      <c r="F6" s="23">
        <f t="shared" si="1"/>
        <v>0.002</v>
      </c>
      <c r="G6" s="23">
        <f t="shared" si="2"/>
        <v>36</v>
      </c>
      <c r="H6" s="20">
        <f t="shared" si="3"/>
        <v>10</v>
      </c>
      <c r="I6" s="47"/>
      <c r="J6" s="47"/>
    </row>
    <row r="7">
      <c r="A7" s="47"/>
      <c r="B7" s="20" t="s">
        <v>78</v>
      </c>
      <c r="C7" s="20">
        <v>50.0</v>
      </c>
      <c r="D7" s="23"/>
      <c r="E7" s="20">
        <v>1.0</v>
      </c>
      <c r="F7" s="23"/>
      <c r="G7" s="20">
        <v>360.0</v>
      </c>
      <c r="H7" s="20">
        <v>100.0</v>
      </c>
      <c r="I7" s="47"/>
      <c r="J7" s="47"/>
    </row>
    <row r="26">
      <c r="A26" s="263" t="s">
        <v>365</v>
      </c>
      <c r="B26" s="264"/>
      <c r="C26" s="265" t="s">
        <v>283</v>
      </c>
      <c r="D26" s="264"/>
      <c r="E26" s="266" t="s">
        <v>157</v>
      </c>
      <c r="F26" s="264"/>
      <c r="G26" s="266" t="s">
        <v>158</v>
      </c>
      <c r="H26" s="264"/>
      <c r="I26" s="266" t="s">
        <v>329</v>
      </c>
      <c r="J26" s="264"/>
      <c r="K26" s="266" t="s">
        <v>505</v>
      </c>
      <c r="L26" s="267"/>
    </row>
    <row r="27">
      <c r="A27" s="268" t="s">
        <v>231</v>
      </c>
      <c r="B27" s="269"/>
      <c r="C27" s="270" t="s">
        <v>86</v>
      </c>
      <c r="D27" s="269"/>
      <c r="E27" s="270" t="s">
        <v>162</v>
      </c>
      <c r="F27" s="269"/>
      <c r="G27" s="270" t="s">
        <v>163</v>
      </c>
      <c r="H27" s="269"/>
      <c r="I27" s="270" t="s">
        <v>331</v>
      </c>
      <c r="J27" s="269"/>
      <c r="K27" s="270" t="s">
        <v>506</v>
      </c>
      <c r="L27" s="271"/>
    </row>
    <row r="28">
      <c r="A28" s="268" t="s">
        <v>236</v>
      </c>
      <c r="B28" s="269"/>
      <c r="C28" s="270" t="s">
        <v>92</v>
      </c>
      <c r="D28" s="269"/>
      <c r="E28" s="270" t="s">
        <v>167</v>
      </c>
      <c r="F28" s="269"/>
      <c r="G28" s="270" t="s">
        <v>168</v>
      </c>
      <c r="H28" s="269"/>
      <c r="I28" s="270" t="s">
        <v>333</v>
      </c>
      <c r="J28" s="269"/>
      <c r="K28" s="270" t="s">
        <v>507</v>
      </c>
      <c r="L28" s="271"/>
    </row>
    <row r="29">
      <c r="A29" s="268" t="s">
        <v>241</v>
      </c>
      <c r="B29" s="269"/>
      <c r="C29" s="270" t="s">
        <v>98</v>
      </c>
      <c r="D29" s="269"/>
      <c r="E29" s="270" t="s">
        <v>172</v>
      </c>
      <c r="F29" s="269"/>
      <c r="G29" s="270" t="s">
        <v>173</v>
      </c>
      <c r="H29" s="269"/>
      <c r="I29" s="270" t="s">
        <v>335</v>
      </c>
      <c r="J29" s="269"/>
      <c r="K29" s="270" t="s">
        <v>508</v>
      </c>
      <c r="L29" s="271"/>
    </row>
    <row r="30">
      <c r="A30" s="268" t="s">
        <v>246</v>
      </c>
      <c r="B30" s="269"/>
      <c r="C30" s="270" t="s">
        <v>104</v>
      </c>
      <c r="D30" s="272"/>
      <c r="E30" s="270" t="s">
        <v>177</v>
      </c>
      <c r="F30" s="269"/>
      <c r="G30" s="270" t="s">
        <v>178</v>
      </c>
      <c r="H30" s="269"/>
      <c r="I30" s="270" t="s">
        <v>337</v>
      </c>
      <c r="J30" s="269"/>
      <c r="K30" s="270" t="s">
        <v>509</v>
      </c>
      <c r="L30" s="271"/>
    </row>
    <row r="31">
      <c r="A31" s="273" t="s">
        <v>251</v>
      </c>
      <c r="B31" s="274" t="s">
        <v>252</v>
      </c>
      <c r="C31" s="274" t="s">
        <v>181</v>
      </c>
      <c r="D31" s="274"/>
      <c r="E31" s="274" t="s">
        <v>183</v>
      </c>
      <c r="F31" s="275"/>
      <c r="G31" s="274" t="s">
        <v>184</v>
      </c>
      <c r="H31" s="269"/>
      <c r="I31" s="274" t="s">
        <v>339</v>
      </c>
      <c r="J31" s="275"/>
      <c r="K31" s="274" t="s">
        <v>510</v>
      </c>
      <c r="L31" s="271"/>
    </row>
    <row r="32">
      <c r="A32" s="268"/>
      <c r="B32" s="269"/>
      <c r="C32" s="270" t="s">
        <v>117</v>
      </c>
      <c r="D32" s="269"/>
      <c r="E32" s="270" t="s">
        <v>188</v>
      </c>
      <c r="F32" s="269"/>
      <c r="G32" s="270" t="s">
        <v>189</v>
      </c>
      <c r="H32" s="269"/>
      <c r="I32" s="270" t="s">
        <v>341</v>
      </c>
      <c r="J32" s="269"/>
      <c r="K32" s="270" t="s">
        <v>511</v>
      </c>
      <c r="L32" s="271"/>
    </row>
    <row r="33">
      <c r="A33" s="276" t="s">
        <v>261</v>
      </c>
      <c r="B33" s="277" t="s">
        <v>69</v>
      </c>
      <c r="C33" s="277" t="s">
        <v>192</v>
      </c>
      <c r="D33" s="277"/>
      <c r="E33" s="277" t="s">
        <v>195</v>
      </c>
      <c r="F33" s="278"/>
      <c r="G33" s="277" t="s">
        <v>196</v>
      </c>
      <c r="H33" s="279"/>
      <c r="I33" s="277" t="s">
        <v>343</v>
      </c>
      <c r="J33" s="278"/>
      <c r="K33" s="277" t="s">
        <v>512</v>
      </c>
      <c r="L33" s="280"/>
    </row>
    <row r="35">
      <c r="A35" s="281" t="s">
        <v>130</v>
      </c>
      <c r="B35" s="282"/>
      <c r="C35" s="283" t="s">
        <v>513</v>
      </c>
      <c r="D35" s="284"/>
      <c r="E35" s="282"/>
      <c r="F35" s="285" t="s">
        <v>132</v>
      </c>
      <c r="G35" s="286"/>
    </row>
    <row r="36">
      <c r="A36" s="287" t="s">
        <v>514</v>
      </c>
      <c r="B36" s="288"/>
      <c r="C36" s="289" t="s">
        <v>515</v>
      </c>
      <c r="D36" s="288"/>
      <c r="E36" s="288"/>
      <c r="F36" s="290" t="s">
        <v>516</v>
      </c>
      <c r="G36" s="291"/>
    </row>
    <row r="37">
      <c r="A37" s="287" t="s">
        <v>517</v>
      </c>
      <c r="B37" s="288"/>
      <c r="C37" s="290" t="s">
        <v>518</v>
      </c>
      <c r="D37" s="288"/>
      <c r="E37" s="288"/>
      <c r="F37" s="292" t="s">
        <v>519</v>
      </c>
      <c r="G37" s="291"/>
    </row>
    <row r="38">
      <c r="A38" s="287" t="s">
        <v>520</v>
      </c>
      <c r="B38" s="288"/>
      <c r="C38" s="292" t="s">
        <v>521</v>
      </c>
      <c r="D38" s="288"/>
      <c r="E38" s="288"/>
      <c r="F38" s="288"/>
      <c r="G38" s="291"/>
    </row>
    <row r="39">
      <c r="A39" s="293" t="s">
        <v>522</v>
      </c>
      <c r="B39" s="288"/>
      <c r="C39" s="288"/>
      <c r="D39" s="288"/>
      <c r="E39" s="288"/>
      <c r="F39" s="288"/>
      <c r="G39" s="291"/>
    </row>
    <row r="40">
      <c r="A40" s="294" t="s">
        <v>523</v>
      </c>
      <c r="B40" s="288"/>
      <c r="C40" s="288"/>
      <c r="D40" s="288"/>
      <c r="E40" s="288"/>
      <c r="F40" s="288"/>
      <c r="G40" s="291"/>
    </row>
    <row r="41">
      <c r="A41" s="295"/>
      <c r="B41" s="296"/>
      <c r="C41" s="296"/>
      <c r="D41" s="296"/>
      <c r="E41" s="296"/>
      <c r="F41" s="296"/>
      <c r="G41" s="297"/>
    </row>
    <row r="43">
      <c r="A43" s="42" t="s">
        <v>277</v>
      </c>
    </row>
    <row r="44">
      <c r="A44" s="75" t="s">
        <v>524</v>
      </c>
    </row>
    <row r="46">
      <c r="A46" s="76" t="s">
        <v>279</v>
      </c>
    </row>
    <row r="47">
      <c r="A47" s="76" t="s">
        <v>280</v>
      </c>
    </row>
    <row r="48">
      <c r="A48" s="77" t="s">
        <v>281</v>
      </c>
    </row>
  </sheetData>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525</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49</v>
      </c>
      <c r="C4" s="20">
        <v>40.0</v>
      </c>
      <c r="D4" s="20">
        <v>40.0</v>
      </c>
      <c r="E4" s="23">
        <f>(C4/C6)</f>
        <v>0.8</v>
      </c>
      <c r="F4" s="23">
        <f>(E4/C6)</f>
        <v>0.016</v>
      </c>
      <c r="G4" s="23">
        <f t="shared" ref="G4:G5" si="1">(360*C4)/50</f>
        <v>288</v>
      </c>
      <c r="H4" s="23">
        <f t="shared" ref="H4:H5" si="2">(100*C4)/50</f>
        <v>80</v>
      </c>
      <c r="I4" s="20" t="s">
        <v>49</v>
      </c>
      <c r="J4" s="24">
        <v>44228.0</v>
      </c>
      <c r="K4" s="20" t="s">
        <v>49</v>
      </c>
    </row>
    <row r="5">
      <c r="A5" s="20">
        <v>2.0</v>
      </c>
      <c r="B5" s="20" t="s">
        <v>53</v>
      </c>
      <c r="C5" s="20">
        <v>10.0</v>
      </c>
      <c r="D5" s="20">
        <v>50.0</v>
      </c>
      <c r="E5" s="23">
        <f>(C5/C6)</f>
        <v>0.2</v>
      </c>
      <c r="F5" s="23">
        <f>(E5/D5)</f>
        <v>0.004</v>
      </c>
      <c r="G5" s="23">
        <f t="shared" si="1"/>
        <v>72</v>
      </c>
      <c r="H5" s="23">
        <f t="shared" si="2"/>
        <v>20</v>
      </c>
      <c r="I5" s="47"/>
    </row>
    <row r="6">
      <c r="A6" s="47"/>
      <c r="B6" s="20" t="s">
        <v>78</v>
      </c>
      <c r="C6" s="20">
        <v>50.0</v>
      </c>
      <c r="D6" s="23"/>
      <c r="E6" s="20">
        <v>1.0</v>
      </c>
      <c r="F6" s="23"/>
      <c r="G6" s="20">
        <v>360.0</v>
      </c>
      <c r="H6" s="20">
        <v>100.0</v>
      </c>
      <c r="I6" s="47"/>
    </row>
    <row r="26">
      <c r="A26" s="298" t="s">
        <v>365</v>
      </c>
      <c r="B26" s="299"/>
      <c r="C26" s="300" t="s">
        <v>283</v>
      </c>
      <c r="D26" s="299"/>
      <c r="E26" s="301" t="s">
        <v>227</v>
      </c>
      <c r="F26" s="299"/>
      <c r="G26" s="302" t="s">
        <v>228</v>
      </c>
      <c r="H26" s="299"/>
      <c r="I26" s="301" t="s">
        <v>526</v>
      </c>
      <c r="J26" s="299"/>
      <c r="K26" s="301" t="s">
        <v>527</v>
      </c>
      <c r="L26" s="303"/>
    </row>
    <row r="27">
      <c r="A27" s="304" t="s">
        <v>231</v>
      </c>
      <c r="B27" s="305"/>
      <c r="C27" s="306" t="s">
        <v>86</v>
      </c>
      <c r="D27" s="305"/>
      <c r="E27" s="306" t="s">
        <v>232</v>
      </c>
      <c r="F27" s="305"/>
      <c r="G27" s="306" t="s">
        <v>233</v>
      </c>
      <c r="H27" s="305"/>
      <c r="I27" s="306" t="s">
        <v>528</v>
      </c>
      <c r="J27" s="305"/>
      <c r="K27" s="306" t="s">
        <v>529</v>
      </c>
      <c r="L27" s="307"/>
    </row>
    <row r="28">
      <c r="A28" s="304" t="s">
        <v>236</v>
      </c>
      <c r="B28" s="305"/>
      <c r="C28" s="306" t="s">
        <v>92</v>
      </c>
      <c r="D28" s="305"/>
      <c r="E28" s="306" t="s">
        <v>237</v>
      </c>
      <c r="F28" s="305"/>
      <c r="G28" s="306" t="s">
        <v>238</v>
      </c>
      <c r="H28" s="305"/>
      <c r="I28" s="306" t="s">
        <v>530</v>
      </c>
      <c r="J28" s="305"/>
      <c r="K28" s="306" t="s">
        <v>531</v>
      </c>
      <c r="L28" s="307"/>
    </row>
    <row r="29">
      <c r="A29" s="304" t="s">
        <v>241</v>
      </c>
      <c r="B29" s="305"/>
      <c r="C29" s="306" t="s">
        <v>98</v>
      </c>
      <c r="D29" s="305"/>
      <c r="E29" s="306" t="s">
        <v>242</v>
      </c>
      <c r="F29" s="305"/>
      <c r="G29" s="306" t="s">
        <v>243</v>
      </c>
      <c r="H29" s="305"/>
      <c r="I29" s="306" t="s">
        <v>532</v>
      </c>
      <c r="J29" s="305"/>
      <c r="K29" s="306" t="s">
        <v>533</v>
      </c>
      <c r="L29" s="307"/>
    </row>
    <row r="30">
      <c r="A30" s="304" t="s">
        <v>246</v>
      </c>
      <c r="B30" s="305"/>
      <c r="C30" s="306" t="s">
        <v>104</v>
      </c>
      <c r="D30" s="308"/>
      <c r="E30" s="306" t="s">
        <v>247</v>
      </c>
      <c r="F30" s="305"/>
      <c r="G30" s="306" t="s">
        <v>248</v>
      </c>
      <c r="H30" s="305"/>
      <c r="I30" s="306" t="s">
        <v>534</v>
      </c>
      <c r="J30" s="305"/>
      <c r="K30" s="306" t="s">
        <v>535</v>
      </c>
      <c r="L30" s="307"/>
    </row>
    <row r="31">
      <c r="A31" s="309" t="s">
        <v>251</v>
      </c>
      <c r="B31" s="310" t="s">
        <v>252</v>
      </c>
      <c r="C31" s="310" t="s">
        <v>181</v>
      </c>
      <c r="D31" s="310"/>
      <c r="E31" s="310" t="s">
        <v>253</v>
      </c>
      <c r="F31" s="305"/>
      <c r="G31" s="310" t="s">
        <v>254</v>
      </c>
      <c r="H31" s="305"/>
      <c r="I31" s="310" t="s">
        <v>536</v>
      </c>
      <c r="J31" s="311"/>
      <c r="K31" s="310" t="s">
        <v>537</v>
      </c>
      <c r="L31" s="307"/>
    </row>
    <row r="32">
      <c r="A32" s="304"/>
      <c r="B32" s="305"/>
      <c r="C32" s="306" t="s">
        <v>117</v>
      </c>
      <c r="D32" s="305"/>
      <c r="E32" s="306" t="s">
        <v>257</v>
      </c>
      <c r="F32" s="305"/>
      <c r="G32" s="306" t="s">
        <v>538</v>
      </c>
      <c r="H32" s="305"/>
      <c r="I32" s="306" t="s">
        <v>539</v>
      </c>
      <c r="J32" s="305"/>
      <c r="K32" s="306" t="s">
        <v>540</v>
      </c>
      <c r="L32" s="307"/>
    </row>
    <row r="33">
      <c r="A33" s="312" t="s">
        <v>541</v>
      </c>
      <c r="B33" s="313" t="s">
        <v>69</v>
      </c>
      <c r="C33" s="313" t="s">
        <v>192</v>
      </c>
      <c r="D33" s="313"/>
      <c r="E33" s="313" t="s">
        <v>262</v>
      </c>
      <c r="F33" s="314"/>
      <c r="G33" s="313" t="s">
        <v>542</v>
      </c>
      <c r="H33" s="314"/>
      <c r="I33" s="313" t="s">
        <v>543</v>
      </c>
      <c r="J33" s="315"/>
      <c r="K33" s="313" t="s">
        <v>544</v>
      </c>
      <c r="L33" s="316"/>
    </row>
    <row r="35">
      <c r="A35" s="298" t="s">
        <v>130</v>
      </c>
      <c r="B35" s="299"/>
      <c r="C35" s="301" t="s">
        <v>545</v>
      </c>
      <c r="D35" s="299"/>
      <c r="E35" s="299"/>
      <c r="F35" s="301" t="s">
        <v>132</v>
      </c>
      <c r="G35" s="303"/>
    </row>
    <row r="36">
      <c r="A36" s="304" t="s">
        <v>487</v>
      </c>
      <c r="B36" s="305"/>
      <c r="C36" s="306" t="s">
        <v>488</v>
      </c>
      <c r="D36" s="305"/>
      <c r="E36" s="305"/>
      <c r="F36" s="306" t="s">
        <v>489</v>
      </c>
      <c r="G36" s="307"/>
    </row>
    <row r="37">
      <c r="A37" s="304" t="s">
        <v>490</v>
      </c>
      <c r="B37" s="305"/>
      <c r="C37" s="306" t="s">
        <v>491</v>
      </c>
      <c r="D37" s="305"/>
      <c r="E37" s="305"/>
      <c r="F37" s="310" t="s">
        <v>492</v>
      </c>
      <c r="G37" s="307"/>
    </row>
    <row r="38">
      <c r="A38" s="304" t="s">
        <v>493</v>
      </c>
      <c r="B38" s="305"/>
      <c r="C38" s="310" t="s">
        <v>494</v>
      </c>
      <c r="D38" s="305"/>
      <c r="E38" s="305"/>
      <c r="F38" s="305"/>
      <c r="G38" s="307"/>
    </row>
    <row r="39">
      <c r="A39" s="304" t="s">
        <v>495</v>
      </c>
      <c r="B39" s="305"/>
      <c r="C39" s="305"/>
      <c r="D39" s="305"/>
      <c r="E39" s="305"/>
      <c r="F39" s="305"/>
      <c r="G39" s="307"/>
    </row>
    <row r="40">
      <c r="A40" s="309" t="s">
        <v>496</v>
      </c>
      <c r="B40" s="305"/>
      <c r="C40" s="305"/>
      <c r="D40" s="305"/>
      <c r="E40" s="305"/>
      <c r="F40" s="305"/>
      <c r="G40" s="307"/>
    </row>
    <row r="41">
      <c r="A41" s="317"/>
      <c r="B41" s="314"/>
      <c r="C41" s="314"/>
      <c r="D41" s="314"/>
      <c r="E41" s="314"/>
      <c r="F41" s="314"/>
      <c r="G41" s="316"/>
    </row>
    <row r="43">
      <c r="A43" s="42" t="s">
        <v>143</v>
      </c>
    </row>
    <row r="44">
      <c r="A44" s="43" t="s">
        <v>546</v>
      </c>
    </row>
    <row r="46">
      <c r="H46" s="19" t="s">
        <v>474</v>
      </c>
    </row>
    <row r="47">
      <c r="H47" s="19" t="s">
        <v>358</v>
      </c>
    </row>
    <row r="51">
      <c r="A51" s="45" t="s">
        <v>500</v>
      </c>
    </row>
    <row r="52">
      <c r="A52" s="45" t="s">
        <v>501</v>
      </c>
    </row>
    <row r="53">
      <c r="A53" s="45" t="s">
        <v>502</v>
      </c>
    </row>
    <row r="54">
      <c r="A54" s="46" t="s">
        <v>503</v>
      </c>
    </row>
  </sheetData>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547</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49</v>
      </c>
      <c r="C4" s="20">
        <v>30.0</v>
      </c>
      <c r="D4" s="20">
        <v>30.0</v>
      </c>
      <c r="E4" s="23">
        <f>(C4/C6)</f>
        <v>0.6</v>
      </c>
      <c r="F4" s="23">
        <f>(E4/C6)</f>
        <v>0.012</v>
      </c>
      <c r="G4" s="23">
        <f t="shared" ref="G4:G5" si="1">(360*C4)/50</f>
        <v>216</v>
      </c>
      <c r="H4" s="23">
        <f t="shared" ref="H4:H5" si="2">(100*C4)/50</f>
        <v>60</v>
      </c>
      <c r="I4" s="20" t="s">
        <v>49</v>
      </c>
      <c r="J4" s="24">
        <v>44287.0</v>
      </c>
      <c r="K4" s="20" t="s">
        <v>49</v>
      </c>
    </row>
    <row r="5">
      <c r="A5" s="20">
        <v>2.0</v>
      </c>
      <c r="B5" s="20" t="s">
        <v>53</v>
      </c>
      <c r="C5" s="20">
        <v>20.0</v>
      </c>
      <c r="D5" s="20">
        <v>50.0</v>
      </c>
      <c r="E5" s="23">
        <f>(C5/C6)</f>
        <v>0.4</v>
      </c>
      <c r="F5" s="23">
        <f>(E5/D5)</f>
        <v>0.008</v>
      </c>
      <c r="G5" s="23">
        <f t="shared" si="1"/>
        <v>144</v>
      </c>
      <c r="H5" s="23">
        <f t="shared" si="2"/>
        <v>40</v>
      </c>
    </row>
    <row r="6">
      <c r="A6" s="47"/>
      <c r="B6" s="20" t="s">
        <v>78</v>
      </c>
      <c r="C6" s="20">
        <v>50.0</v>
      </c>
      <c r="D6" s="23"/>
      <c r="E6" s="20">
        <v>1.0</v>
      </c>
      <c r="F6" s="23"/>
      <c r="G6" s="20">
        <v>360.0</v>
      </c>
      <c r="H6" s="20">
        <v>100.0</v>
      </c>
    </row>
    <row r="28">
      <c r="A28" s="318"/>
      <c r="B28" s="199"/>
      <c r="C28" s="202"/>
      <c r="D28" s="202"/>
      <c r="E28" s="202"/>
      <c r="F28" s="199"/>
      <c r="G28" s="199"/>
      <c r="H28" s="199"/>
      <c r="I28" s="199"/>
      <c r="J28" s="199"/>
      <c r="K28" s="199"/>
      <c r="L28" s="199"/>
      <c r="M28" s="199"/>
      <c r="N28" s="199"/>
      <c r="O28" s="199"/>
      <c r="P28" s="199"/>
      <c r="Q28" s="199"/>
      <c r="R28" s="203"/>
    </row>
    <row r="29">
      <c r="A29" s="319" t="s">
        <v>79</v>
      </c>
      <c r="B29" s="205"/>
      <c r="C29" s="205"/>
      <c r="D29" s="320" t="s">
        <v>283</v>
      </c>
      <c r="E29" s="205"/>
      <c r="F29" s="205"/>
      <c r="G29" s="206" t="s">
        <v>81</v>
      </c>
      <c r="H29" s="205"/>
      <c r="I29" s="205"/>
      <c r="J29" s="206" t="s">
        <v>82</v>
      </c>
      <c r="K29" s="205"/>
      <c r="L29" s="205"/>
      <c r="M29" s="206" t="s">
        <v>83</v>
      </c>
      <c r="N29" s="205"/>
      <c r="O29" s="205"/>
      <c r="P29" s="206" t="s">
        <v>84</v>
      </c>
      <c r="Q29" s="205"/>
      <c r="R29" s="207"/>
    </row>
    <row r="30">
      <c r="A30" s="204" t="s">
        <v>85</v>
      </c>
      <c r="B30" s="205"/>
      <c r="C30" s="205"/>
      <c r="D30" s="206" t="s">
        <v>86</v>
      </c>
      <c r="E30" s="205"/>
      <c r="F30" s="205"/>
      <c r="G30" s="206" t="s">
        <v>87</v>
      </c>
      <c r="H30" s="205"/>
      <c r="I30" s="205"/>
      <c r="J30" s="206" t="s">
        <v>88</v>
      </c>
      <c r="K30" s="205"/>
      <c r="L30" s="205"/>
      <c r="M30" s="206" t="s">
        <v>89</v>
      </c>
      <c r="N30" s="205"/>
      <c r="O30" s="205"/>
      <c r="P30" s="206" t="s">
        <v>90</v>
      </c>
      <c r="Q30" s="205"/>
      <c r="R30" s="207"/>
    </row>
    <row r="31">
      <c r="A31" s="204" t="s">
        <v>91</v>
      </c>
      <c r="B31" s="205"/>
      <c r="C31" s="205"/>
      <c r="D31" s="206" t="s">
        <v>92</v>
      </c>
      <c r="E31" s="205"/>
      <c r="F31" s="205"/>
      <c r="G31" s="206" t="s">
        <v>93</v>
      </c>
      <c r="H31" s="205"/>
      <c r="I31" s="205"/>
      <c r="J31" s="206" t="s">
        <v>94</v>
      </c>
      <c r="K31" s="205"/>
      <c r="L31" s="205"/>
      <c r="M31" s="206" t="s">
        <v>95</v>
      </c>
      <c r="N31" s="205"/>
      <c r="O31" s="205"/>
      <c r="P31" s="206" t="s">
        <v>96</v>
      </c>
      <c r="Q31" s="205"/>
      <c r="R31" s="207"/>
    </row>
    <row r="32">
      <c r="A32" s="204" t="s">
        <v>97</v>
      </c>
      <c r="B32" s="205"/>
      <c r="C32" s="205"/>
      <c r="D32" s="206" t="s">
        <v>98</v>
      </c>
      <c r="E32" s="205"/>
      <c r="F32" s="205"/>
      <c r="G32" s="206" t="s">
        <v>99</v>
      </c>
      <c r="H32" s="320"/>
      <c r="I32" s="205"/>
      <c r="J32" s="206" t="s">
        <v>100</v>
      </c>
      <c r="K32" s="205"/>
      <c r="L32" s="205"/>
      <c r="M32" s="206" t="s">
        <v>101</v>
      </c>
      <c r="N32" s="205"/>
      <c r="O32" s="205"/>
      <c r="P32" s="206" t="s">
        <v>102</v>
      </c>
      <c r="Q32" s="205"/>
      <c r="R32" s="207"/>
    </row>
    <row r="33">
      <c r="A33" s="204" t="s">
        <v>103</v>
      </c>
      <c r="B33" s="205"/>
      <c r="C33" s="205"/>
      <c r="D33" s="206" t="s">
        <v>104</v>
      </c>
      <c r="E33" s="205"/>
      <c r="F33" s="205"/>
      <c r="G33" s="206" t="s">
        <v>105</v>
      </c>
      <c r="H33" s="205"/>
      <c r="I33" s="205"/>
      <c r="J33" s="206" t="s">
        <v>106</v>
      </c>
      <c r="K33" s="205"/>
      <c r="L33" s="205"/>
      <c r="M33" s="206" t="s">
        <v>107</v>
      </c>
      <c r="N33" s="205"/>
      <c r="O33" s="205"/>
      <c r="P33" s="206" t="s">
        <v>108</v>
      </c>
      <c r="Q33" s="205"/>
      <c r="R33" s="207"/>
    </row>
    <row r="34">
      <c r="A34" s="208" t="s">
        <v>109</v>
      </c>
      <c r="B34" s="209" t="s">
        <v>110</v>
      </c>
      <c r="C34" s="205"/>
      <c r="D34" s="209" t="s">
        <v>111</v>
      </c>
      <c r="E34" s="209" t="s">
        <v>110</v>
      </c>
      <c r="F34" s="205"/>
      <c r="G34" s="209" t="s">
        <v>112</v>
      </c>
      <c r="H34" s="209" t="s">
        <v>110</v>
      </c>
      <c r="I34" s="205"/>
      <c r="J34" s="209" t="s">
        <v>113</v>
      </c>
      <c r="K34" s="209" t="s">
        <v>110</v>
      </c>
      <c r="L34" s="205"/>
      <c r="M34" s="209" t="s">
        <v>114</v>
      </c>
      <c r="N34" s="209" t="s">
        <v>110</v>
      </c>
      <c r="O34" s="205"/>
      <c r="P34" s="209" t="s">
        <v>115</v>
      </c>
      <c r="Q34" s="209" t="s">
        <v>110</v>
      </c>
      <c r="R34" s="207"/>
    </row>
    <row r="35">
      <c r="A35" s="204" t="s">
        <v>116</v>
      </c>
      <c r="B35" s="205"/>
      <c r="C35" s="205"/>
      <c r="D35" s="206" t="s">
        <v>117</v>
      </c>
      <c r="E35" s="205"/>
      <c r="F35" s="205"/>
      <c r="G35" s="206" t="s">
        <v>118</v>
      </c>
      <c r="H35" s="205"/>
      <c r="I35" s="205"/>
      <c r="J35" s="206" t="s">
        <v>119</v>
      </c>
      <c r="K35" s="205"/>
      <c r="L35" s="205"/>
      <c r="M35" s="209" t="s">
        <v>120</v>
      </c>
      <c r="N35" s="209" t="s">
        <v>121</v>
      </c>
      <c r="O35" s="205"/>
      <c r="P35" s="206" t="s">
        <v>122</v>
      </c>
      <c r="Q35" s="205"/>
      <c r="R35" s="207"/>
    </row>
    <row r="36">
      <c r="A36" s="208" t="s">
        <v>123</v>
      </c>
      <c r="B36" s="209" t="s">
        <v>124</v>
      </c>
      <c r="C36" s="205"/>
      <c r="D36" s="209" t="s">
        <v>125</v>
      </c>
      <c r="E36" s="209" t="s">
        <v>124</v>
      </c>
      <c r="F36" s="205"/>
      <c r="G36" s="209" t="s">
        <v>126</v>
      </c>
      <c r="H36" s="209" t="s">
        <v>127</v>
      </c>
      <c r="I36" s="205"/>
      <c r="J36" s="209" t="s">
        <v>128</v>
      </c>
      <c r="K36" s="209" t="s">
        <v>127</v>
      </c>
      <c r="L36" s="205"/>
      <c r="M36" s="205"/>
      <c r="N36" s="205"/>
      <c r="O36" s="205"/>
      <c r="P36" s="209" t="s">
        <v>129</v>
      </c>
      <c r="Q36" s="209" t="s">
        <v>121</v>
      </c>
      <c r="R36" s="207"/>
    </row>
    <row r="37">
      <c r="A37" s="321"/>
      <c r="B37" s="212"/>
      <c r="C37" s="212"/>
      <c r="D37" s="212"/>
      <c r="E37" s="212"/>
      <c r="F37" s="212"/>
      <c r="G37" s="212"/>
      <c r="H37" s="212"/>
      <c r="I37" s="212"/>
      <c r="J37" s="212"/>
      <c r="K37" s="212"/>
      <c r="L37" s="212"/>
      <c r="M37" s="212"/>
      <c r="N37" s="212"/>
      <c r="O37" s="212"/>
      <c r="P37" s="212"/>
      <c r="Q37" s="212"/>
      <c r="R37" s="213"/>
    </row>
    <row r="39">
      <c r="A39" s="322" t="s">
        <v>130</v>
      </c>
      <c r="B39" s="199"/>
      <c r="C39" s="202" t="s">
        <v>548</v>
      </c>
      <c r="D39" s="199"/>
      <c r="E39" s="199"/>
      <c r="F39" s="202" t="s">
        <v>132</v>
      </c>
      <c r="G39" s="203"/>
    </row>
    <row r="40">
      <c r="A40" s="204" t="s">
        <v>133</v>
      </c>
      <c r="B40" s="205"/>
      <c r="C40" s="206" t="s">
        <v>134</v>
      </c>
      <c r="D40" s="205"/>
      <c r="E40" s="205"/>
      <c r="F40" s="206" t="s">
        <v>135</v>
      </c>
      <c r="G40" s="207"/>
    </row>
    <row r="41">
      <c r="A41" s="204" t="s">
        <v>136</v>
      </c>
      <c r="B41" s="205"/>
      <c r="C41" s="206" t="s">
        <v>137</v>
      </c>
      <c r="D41" s="205"/>
      <c r="E41" s="205"/>
      <c r="F41" s="209" t="s">
        <v>138</v>
      </c>
      <c r="G41" s="207"/>
    </row>
    <row r="42">
      <c r="A42" s="204" t="s">
        <v>139</v>
      </c>
      <c r="B42" s="205"/>
      <c r="C42" s="209" t="s">
        <v>140</v>
      </c>
      <c r="D42" s="205"/>
      <c r="E42" s="205"/>
      <c r="F42" s="205"/>
      <c r="G42" s="207"/>
    </row>
    <row r="43">
      <c r="A43" s="204" t="s">
        <v>141</v>
      </c>
      <c r="B43" s="205"/>
      <c r="C43" s="205"/>
      <c r="D43" s="205"/>
      <c r="E43" s="205"/>
      <c r="F43" s="205"/>
      <c r="G43" s="207"/>
    </row>
    <row r="44">
      <c r="A44" s="208" t="s">
        <v>142</v>
      </c>
      <c r="B44" s="205"/>
      <c r="C44" s="205"/>
      <c r="D44" s="205"/>
      <c r="E44" s="205"/>
      <c r="F44" s="205"/>
      <c r="G44" s="207"/>
    </row>
    <row r="45">
      <c r="A45" s="321"/>
      <c r="B45" s="212"/>
      <c r="C45" s="212"/>
      <c r="D45" s="212"/>
      <c r="E45" s="212"/>
      <c r="F45" s="212"/>
      <c r="G45" s="213"/>
    </row>
    <row r="47">
      <c r="A47" s="42" t="s">
        <v>143</v>
      </c>
    </row>
    <row r="48">
      <c r="A48" s="43" t="s">
        <v>549</v>
      </c>
    </row>
    <row r="49">
      <c r="I49" s="19" t="s">
        <v>145</v>
      </c>
    </row>
    <row r="51">
      <c r="I51" s="19" t="s">
        <v>474</v>
      </c>
    </row>
    <row r="52">
      <c r="I52" s="19" t="s">
        <v>358</v>
      </c>
    </row>
    <row r="55">
      <c r="A55" s="45" t="s">
        <v>148</v>
      </c>
    </row>
    <row r="56">
      <c r="A56" s="45" t="s">
        <v>149</v>
      </c>
    </row>
    <row r="57">
      <c r="A57" s="45" t="s">
        <v>150</v>
      </c>
    </row>
    <row r="58">
      <c r="A58" s="46" t="s">
        <v>151</v>
      </c>
    </row>
  </sheetData>
  <conditionalFormatting sqref="H32">
    <cfRule type="notContainsBlanks" dxfId="0" priority="1">
      <formula>LEN(TRIM(H32))&gt;0</formula>
    </cfRule>
  </conditionalFormatting>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550</v>
      </c>
      <c r="B1" s="19" t="s">
        <v>45</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49</v>
      </c>
      <c r="C4" s="20">
        <v>35.0</v>
      </c>
      <c r="D4" s="20">
        <v>30.0</v>
      </c>
      <c r="E4" s="23">
        <f>(C4/C6)</f>
        <v>0.7</v>
      </c>
      <c r="F4" s="23">
        <f>(E4/C6)</f>
        <v>0.014</v>
      </c>
      <c r="G4" s="23">
        <f t="shared" ref="G4:G5" si="1">(360*C4)/50</f>
        <v>252</v>
      </c>
      <c r="H4" s="23">
        <f t="shared" ref="H4:H5" si="2">(100*C4)/50</f>
        <v>70</v>
      </c>
      <c r="I4" s="20" t="s">
        <v>49</v>
      </c>
      <c r="J4" s="24">
        <v>44256.0</v>
      </c>
      <c r="K4" s="20" t="s">
        <v>49</v>
      </c>
    </row>
    <row r="5">
      <c r="A5" s="20">
        <v>2.0</v>
      </c>
      <c r="B5" s="20" t="s">
        <v>53</v>
      </c>
      <c r="C5" s="20">
        <v>15.0</v>
      </c>
      <c r="D5" s="20">
        <v>50.0</v>
      </c>
      <c r="E5" s="23">
        <f>(C5/C6)</f>
        <v>0.3</v>
      </c>
      <c r="F5" s="23">
        <f>(E5/D5)</f>
        <v>0.006</v>
      </c>
      <c r="G5" s="23">
        <f t="shared" si="1"/>
        <v>108</v>
      </c>
      <c r="H5" s="23">
        <f t="shared" si="2"/>
        <v>30</v>
      </c>
    </row>
    <row r="6">
      <c r="B6" s="20" t="s">
        <v>78</v>
      </c>
      <c r="C6" s="20">
        <v>50.0</v>
      </c>
      <c r="D6" s="23"/>
      <c r="E6" s="20">
        <v>1.0</v>
      </c>
      <c r="F6" s="23"/>
      <c r="G6" s="20">
        <v>360.0</v>
      </c>
      <c r="H6" s="20">
        <v>100.0</v>
      </c>
    </row>
    <row r="27">
      <c r="A27" s="323"/>
      <c r="B27" s="324"/>
      <c r="C27" s="325"/>
      <c r="D27" s="325"/>
      <c r="E27" s="325"/>
      <c r="F27" s="324"/>
      <c r="G27" s="324"/>
      <c r="H27" s="324"/>
      <c r="I27" s="324"/>
      <c r="J27" s="324"/>
      <c r="K27" s="324"/>
      <c r="L27" s="324"/>
      <c r="M27" s="326"/>
    </row>
    <row r="28">
      <c r="A28" s="327" t="s">
        <v>79</v>
      </c>
      <c r="B28" s="328"/>
      <c r="C28" s="328"/>
      <c r="D28" s="329" t="s">
        <v>283</v>
      </c>
      <c r="E28" s="328"/>
      <c r="F28" s="330" t="s">
        <v>82</v>
      </c>
      <c r="G28" s="328"/>
      <c r="H28" s="330" t="s">
        <v>456</v>
      </c>
      <c r="I28" s="328"/>
      <c r="J28" s="330" t="s">
        <v>229</v>
      </c>
      <c r="K28" s="328"/>
      <c r="L28" s="330" t="s">
        <v>551</v>
      </c>
      <c r="M28" s="331"/>
    </row>
    <row r="29">
      <c r="A29" s="332" t="s">
        <v>85</v>
      </c>
      <c r="B29" s="328"/>
      <c r="C29" s="328"/>
      <c r="D29" s="330" t="s">
        <v>86</v>
      </c>
      <c r="E29" s="328"/>
      <c r="F29" s="330" t="s">
        <v>88</v>
      </c>
      <c r="G29" s="328"/>
      <c r="H29" s="330" t="s">
        <v>289</v>
      </c>
      <c r="I29" s="328"/>
      <c r="J29" s="330" t="s">
        <v>234</v>
      </c>
      <c r="K29" s="328"/>
      <c r="L29" s="330" t="s">
        <v>552</v>
      </c>
      <c r="M29" s="331"/>
    </row>
    <row r="30">
      <c r="A30" s="332" t="s">
        <v>91</v>
      </c>
      <c r="B30" s="328"/>
      <c r="C30" s="328"/>
      <c r="D30" s="330" t="s">
        <v>92</v>
      </c>
      <c r="E30" s="328"/>
      <c r="F30" s="330" t="s">
        <v>94</v>
      </c>
      <c r="G30" s="328"/>
      <c r="H30" s="330" t="s">
        <v>293</v>
      </c>
      <c r="I30" s="328"/>
      <c r="J30" s="330" t="s">
        <v>239</v>
      </c>
      <c r="K30" s="328"/>
      <c r="L30" s="330" t="s">
        <v>553</v>
      </c>
      <c r="M30" s="331"/>
    </row>
    <row r="31">
      <c r="A31" s="332" t="s">
        <v>97</v>
      </c>
      <c r="B31" s="328"/>
      <c r="C31" s="328"/>
      <c r="D31" s="330" t="s">
        <v>98</v>
      </c>
      <c r="E31" s="328"/>
      <c r="F31" s="330" t="s">
        <v>100</v>
      </c>
      <c r="G31" s="328"/>
      <c r="H31" s="330" t="s">
        <v>297</v>
      </c>
      <c r="I31" s="328"/>
      <c r="J31" s="330" t="s">
        <v>244</v>
      </c>
      <c r="K31" s="328"/>
      <c r="L31" s="330" t="s">
        <v>554</v>
      </c>
      <c r="M31" s="331"/>
    </row>
    <row r="32">
      <c r="A32" s="332" t="s">
        <v>103</v>
      </c>
      <c r="B32" s="328"/>
      <c r="C32" s="328"/>
      <c r="D32" s="330" t="s">
        <v>104</v>
      </c>
      <c r="E32" s="328"/>
      <c r="F32" s="330" t="s">
        <v>106</v>
      </c>
      <c r="G32" s="328"/>
      <c r="H32" s="330" t="s">
        <v>301</v>
      </c>
      <c r="I32" s="328"/>
      <c r="J32" s="330" t="s">
        <v>249</v>
      </c>
      <c r="K32" s="328"/>
      <c r="L32" s="330" t="s">
        <v>555</v>
      </c>
      <c r="M32" s="331"/>
    </row>
    <row r="33">
      <c r="A33" s="333" t="s">
        <v>109</v>
      </c>
      <c r="B33" s="334" t="s">
        <v>110</v>
      </c>
      <c r="C33" s="328"/>
      <c r="D33" s="334" t="s">
        <v>111</v>
      </c>
      <c r="E33" s="334"/>
      <c r="F33" s="334" t="s">
        <v>113</v>
      </c>
      <c r="G33" s="328"/>
      <c r="H33" s="334" t="s">
        <v>305</v>
      </c>
      <c r="I33" s="328"/>
      <c r="J33" s="334" t="s">
        <v>255</v>
      </c>
      <c r="K33" s="335"/>
      <c r="L33" s="334" t="s">
        <v>556</v>
      </c>
      <c r="M33" s="331"/>
    </row>
    <row r="34">
      <c r="A34" s="332" t="s">
        <v>116</v>
      </c>
      <c r="B34" s="328"/>
      <c r="C34" s="328"/>
      <c r="D34" s="330" t="s">
        <v>117</v>
      </c>
      <c r="E34" s="328"/>
      <c r="F34" s="330" t="s">
        <v>119</v>
      </c>
      <c r="G34" s="328"/>
      <c r="H34" s="330" t="s">
        <v>464</v>
      </c>
      <c r="I34" s="328"/>
      <c r="J34" s="330" t="s">
        <v>259</v>
      </c>
      <c r="K34" s="328"/>
      <c r="L34" s="330" t="s">
        <v>557</v>
      </c>
      <c r="M34" s="331"/>
    </row>
    <row r="35">
      <c r="A35" s="333" t="s">
        <v>123</v>
      </c>
      <c r="B35" s="334" t="s">
        <v>124</v>
      </c>
      <c r="C35" s="328"/>
      <c r="D35" s="334" t="s">
        <v>125</v>
      </c>
      <c r="E35" s="334"/>
      <c r="F35" s="334" t="s">
        <v>128</v>
      </c>
      <c r="G35" s="328"/>
      <c r="H35" s="334" t="s">
        <v>467</v>
      </c>
      <c r="I35" s="328"/>
      <c r="J35" s="334" t="s">
        <v>264</v>
      </c>
      <c r="K35" s="335"/>
      <c r="L35" s="334" t="s">
        <v>558</v>
      </c>
      <c r="M35" s="331"/>
    </row>
    <row r="36">
      <c r="A36" s="336"/>
      <c r="B36" s="337"/>
      <c r="C36" s="337"/>
      <c r="D36" s="337"/>
      <c r="E36" s="337"/>
      <c r="F36" s="337"/>
      <c r="G36" s="337"/>
      <c r="H36" s="337"/>
      <c r="I36" s="337"/>
      <c r="J36" s="337"/>
      <c r="K36" s="337"/>
      <c r="L36" s="337"/>
      <c r="M36" s="338"/>
    </row>
    <row r="38">
      <c r="A38" s="128" t="s">
        <v>130</v>
      </c>
      <c r="B38" s="113"/>
      <c r="C38" s="114" t="s">
        <v>559</v>
      </c>
      <c r="D38" s="113"/>
      <c r="E38" s="113"/>
      <c r="F38" s="114" t="s">
        <v>132</v>
      </c>
      <c r="G38" s="115"/>
    </row>
    <row r="39">
      <c r="A39" s="122" t="s">
        <v>346</v>
      </c>
      <c r="B39" s="117"/>
      <c r="C39" s="119" t="s">
        <v>347</v>
      </c>
      <c r="D39" s="117"/>
      <c r="E39" s="117"/>
      <c r="F39" s="119" t="s">
        <v>348</v>
      </c>
      <c r="G39" s="121"/>
    </row>
    <row r="40">
      <c r="A40" s="122" t="s">
        <v>349</v>
      </c>
      <c r="B40" s="117"/>
      <c r="C40" s="119" t="s">
        <v>350</v>
      </c>
      <c r="D40" s="117"/>
      <c r="E40" s="117"/>
      <c r="F40" s="124" t="s">
        <v>351</v>
      </c>
      <c r="G40" s="121"/>
    </row>
    <row r="41">
      <c r="A41" s="122" t="s">
        <v>352</v>
      </c>
      <c r="B41" s="117"/>
      <c r="C41" s="124" t="s">
        <v>353</v>
      </c>
      <c r="D41" s="117"/>
      <c r="E41" s="117"/>
      <c r="F41" s="117"/>
      <c r="G41" s="121"/>
    </row>
    <row r="42">
      <c r="A42" s="122" t="s">
        <v>354</v>
      </c>
      <c r="B42" s="117"/>
      <c r="C42" s="117"/>
      <c r="D42" s="117"/>
      <c r="E42" s="117"/>
      <c r="F42" s="117"/>
      <c r="G42" s="121"/>
    </row>
    <row r="43">
      <c r="A43" s="123" t="s">
        <v>355</v>
      </c>
      <c r="B43" s="117"/>
      <c r="C43" s="117"/>
      <c r="D43" s="117"/>
      <c r="E43" s="117"/>
      <c r="F43" s="117"/>
      <c r="G43" s="121"/>
    </row>
    <row r="44">
      <c r="A44" s="125"/>
      <c r="B44" s="126"/>
      <c r="C44" s="126"/>
      <c r="D44" s="126"/>
      <c r="E44" s="126"/>
      <c r="F44" s="126"/>
      <c r="G44" s="127"/>
    </row>
    <row r="46">
      <c r="A46" s="42" t="s">
        <v>210</v>
      </c>
    </row>
    <row r="47">
      <c r="A47" s="43" t="s">
        <v>560</v>
      </c>
    </row>
    <row r="49">
      <c r="A49" s="43" t="s">
        <v>561</v>
      </c>
    </row>
    <row r="50">
      <c r="A50" s="43" t="s">
        <v>562</v>
      </c>
    </row>
    <row r="51">
      <c r="A51" s="63"/>
    </row>
    <row r="52">
      <c r="A52" s="64" t="s">
        <v>214</v>
      </c>
      <c r="B52" s="65"/>
      <c r="C52" s="65"/>
      <c r="D52" s="65"/>
      <c r="E52" s="65"/>
      <c r="F52" s="64" t="s">
        <v>215</v>
      </c>
      <c r="G52" s="65"/>
      <c r="H52" s="65"/>
      <c r="I52" s="65"/>
      <c r="J52" s="65"/>
      <c r="K52" s="66" t="s">
        <v>563</v>
      </c>
    </row>
    <row r="53">
      <c r="A53" s="64" t="s">
        <v>564</v>
      </c>
      <c r="B53" s="65"/>
      <c r="C53" s="65"/>
      <c r="D53" s="65"/>
      <c r="E53" s="65"/>
      <c r="F53" s="64" t="s">
        <v>565</v>
      </c>
      <c r="G53" s="65"/>
      <c r="H53" s="65"/>
      <c r="I53" s="65"/>
      <c r="J53" s="65"/>
      <c r="K53" s="66" t="s">
        <v>566</v>
      </c>
    </row>
    <row r="54">
      <c r="A54" s="67" t="s">
        <v>567</v>
      </c>
      <c r="B54" s="65"/>
      <c r="C54" s="65"/>
      <c r="D54" s="65"/>
      <c r="E54" s="65"/>
      <c r="F54" s="68" t="s">
        <v>568</v>
      </c>
      <c r="G54" s="65"/>
      <c r="H54" s="65"/>
      <c r="I54" s="65"/>
      <c r="J54" s="65"/>
      <c r="K54" s="68" t="s">
        <v>569</v>
      </c>
    </row>
  </sheetData>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570</v>
      </c>
    </row>
    <row r="3">
      <c r="A3" s="20" t="s">
        <v>69</v>
      </c>
      <c r="B3" s="20" t="s">
        <v>224</v>
      </c>
      <c r="C3" s="21" t="s">
        <v>70</v>
      </c>
      <c r="D3" s="21" t="s">
        <v>71</v>
      </c>
      <c r="E3" s="21" t="s">
        <v>72</v>
      </c>
      <c r="F3" s="21" t="s">
        <v>73</v>
      </c>
      <c r="G3" s="20" t="s">
        <v>74</v>
      </c>
      <c r="H3" s="20" t="s">
        <v>75</v>
      </c>
      <c r="I3" s="20" t="s">
        <v>63</v>
      </c>
      <c r="J3" s="20" t="s">
        <v>153</v>
      </c>
      <c r="K3" s="20" t="s">
        <v>154</v>
      </c>
    </row>
    <row r="4">
      <c r="A4" s="20">
        <v>1.0</v>
      </c>
      <c r="B4" s="20" t="s">
        <v>49</v>
      </c>
      <c r="C4" s="20">
        <v>40.0</v>
      </c>
      <c r="D4" s="20">
        <v>40.0</v>
      </c>
      <c r="E4" s="23">
        <f>(C4/C6)</f>
        <v>0.8</v>
      </c>
      <c r="F4" s="23">
        <f>(E4/C6)</f>
        <v>0.016</v>
      </c>
      <c r="G4" s="23">
        <f t="shared" ref="G4:G5" si="1">(360*C4)/50</f>
        <v>288</v>
      </c>
      <c r="H4" s="23">
        <f t="shared" ref="H4:H5" si="2">(100*C4)/50</f>
        <v>80</v>
      </c>
      <c r="I4" s="20" t="s">
        <v>49</v>
      </c>
      <c r="J4" s="24">
        <v>44228.0</v>
      </c>
      <c r="K4" s="20" t="s">
        <v>49</v>
      </c>
    </row>
    <row r="5">
      <c r="A5" s="20">
        <v>2.0</v>
      </c>
      <c r="B5" s="20" t="s">
        <v>53</v>
      </c>
      <c r="C5" s="20">
        <v>10.0</v>
      </c>
      <c r="D5" s="20">
        <v>50.0</v>
      </c>
      <c r="E5" s="23">
        <f>(C5/C6)</f>
        <v>0.2</v>
      </c>
      <c r="F5" s="23">
        <f>(E5/D5)</f>
        <v>0.004</v>
      </c>
      <c r="G5" s="23">
        <f t="shared" si="1"/>
        <v>72</v>
      </c>
      <c r="H5" s="23">
        <f t="shared" si="2"/>
        <v>20</v>
      </c>
    </row>
    <row r="6">
      <c r="B6" s="20" t="s">
        <v>78</v>
      </c>
      <c r="C6" s="20">
        <v>50.0</v>
      </c>
      <c r="D6" s="23"/>
      <c r="E6" s="20">
        <v>1.0</v>
      </c>
      <c r="F6" s="23"/>
      <c r="G6" s="20">
        <v>360.0</v>
      </c>
      <c r="H6" s="20">
        <v>100.0</v>
      </c>
    </row>
    <row r="7">
      <c r="H7" s="19"/>
    </row>
    <row r="27">
      <c r="A27" s="339"/>
      <c r="B27" s="340"/>
      <c r="C27" s="340"/>
      <c r="D27" s="340"/>
      <c r="E27" s="340"/>
      <c r="F27" s="340"/>
      <c r="G27" s="340"/>
      <c r="H27" s="340"/>
      <c r="I27" s="340"/>
      <c r="J27" s="340"/>
      <c r="K27" s="340"/>
      <c r="L27" s="341"/>
    </row>
    <row r="28">
      <c r="A28" s="342" t="s">
        <v>365</v>
      </c>
      <c r="B28" s="343"/>
      <c r="C28" s="344" t="s">
        <v>283</v>
      </c>
      <c r="D28" s="343"/>
      <c r="E28" s="345" t="s">
        <v>157</v>
      </c>
      <c r="F28" s="343"/>
      <c r="G28" s="346" t="s">
        <v>228</v>
      </c>
      <c r="H28" s="343"/>
      <c r="I28" s="345" t="s">
        <v>571</v>
      </c>
      <c r="J28" s="343"/>
      <c r="K28" s="345" t="s">
        <v>572</v>
      </c>
      <c r="L28" s="347"/>
    </row>
    <row r="29">
      <c r="A29" s="342" t="s">
        <v>231</v>
      </c>
      <c r="B29" s="343"/>
      <c r="C29" s="345" t="s">
        <v>86</v>
      </c>
      <c r="D29" s="343"/>
      <c r="E29" s="345" t="s">
        <v>162</v>
      </c>
      <c r="F29" s="343"/>
      <c r="G29" s="345" t="s">
        <v>233</v>
      </c>
      <c r="H29" s="343"/>
      <c r="I29" s="345" t="s">
        <v>573</v>
      </c>
      <c r="J29" s="343"/>
      <c r="K29" s="345" t="s">
        <v>574</v>
      </c>
      <c r="L29" s="347"/>
    </row>
    <row r="30">
      <c r="A30" s="342" t="s">
        <v>236</v>
      </c>
      <c r="B30" s="343"/>
      <c r="C30" s="345" t="s">
        <v>92</v>
      </c>
      <c r="D30" s="343"/>
      <c r="E30" s="345" t="s">
        <v>167</v>
      </c>
      <c r="F30" s="343"/>
      <c r="G30" s="345" t="s">
        <v>238</v>
      </c>
      <c r="H30" s="343"/>
      <c r="I30" s="345" t="s">
        <v>575</v>
      </c>
      <c r="J30" s="343"/>
      <c r="K30" s="345" t="s">
        <v>576</v>
      </c>
      <c r="L30" s="347"/>
    </row>
    <row r="31">
      <c r="A31" s="342" t="s">
        <v>241</v>
      </c>
      <c r="B31" s="343"/>
      <c r="C31" s="345" t="s">
        <v>98</v>
      </c>
      <c r="D31" s="343"/>
      <c r="E31" s="345" t="s">
        <v>172</v>
      </c>
      <c r="F31" s="343"/>
      <c r="G31" s="345" t="s">
        <v>243</v>
      </c>
      <c r="H31" s="343"/>
      <c r="I31" s="345" t="s">
        <v>577</v>
      </c>
      <c r="J31" s="343"/>
      <c r="K31" s="345" t="s">
        <v>578</v>
      </c>
      <c r="L31" s="347"/>
    </row>
    <row r="32">
      <c r="A32" s="342" t="s">
        <v>246</v>
      </c>
      <c r="B32" s="343"/>
      <c r="C32" s="345" t="s">
        <v>104</v>
      </c>
      <c r="D32" s="348"/>
      <c r="E32" s="345" t="s">
        <v>177</v>
      </c>
      <c r="F32" s="343"/>
      <c r="G32" s="345" t="s">
        <v>248</v>
      </c>
      <c r="H32" s="343"/>
      <c r="I32" s="345" t="s">
        <v>579</v>
      </c>
      <c r="J32" s="343"/>
      <c r="K32" s="345" t="s">
        <v>580</v>
      </c>
      <c r="L32" s="347"/>
    </row>
    <row r="33">
      <c r="A33" s="349" t="s">
        <v>251</v>
      </c>
      <c r="B33" s="350" t="s">
        <v>252</v>
      </c>
      <c r="C33" s="350" t="s">
        <v>181</v>
      </c>
      <c r="D33" s="350"/>
      <c r="E33" s="350" t="s">
        <v>183</v>
      </c>
      <c r="F33" s="343"/>
      <c r="G33" s="350" t="s">
        <v>254</v>
      </c>
      <c r="H33" s="343"/>
      <c r="I33" s="350" t="s">
        <v>581</v>
      </c>
      <c r="J33" s="343"/>
      <c r="K33" s="350" t="s">
        <v>582</v>
      </c>
      <c r="L33" s="347"/>
    </row>
    <row r="34">
      <c r="A34" s="342"/>
      <c r="B34" s="343"/>
      <c r="C34" s="345" t="s">
        <v>117</v>
      </c>
      <c r="D34" s="343"/>
      <c r="E34" s="345" t="s">
        <v>188</v>
      </c>
      <c r="F34" s="343"/>
      <c r="G34" s="345" t="s">
        <v>258</v>
      </c>
      <c r="H34" s="343"/>
      <c r="I34" s="345" t="s">
        <v>583</v>
      </c>
      <c r="J34" s="343"/>
      <c r="K34" s="345" t="s">
        <v>584</v>
      </c>
      <c r="L34" s="347"/>
    </row>
    <row r="35">
      <c r="A35" s="349" t="s">
        <v>541</v>
      </c>
      <c r="B35" s="350" t="s">
        <v>69</v>
      </c>
      <c r="C35" s="350" t="s">
        <v>192</v>
      </c>
      <c r="D35" s="350"/>
      <c r="E35" s="350" t="s">
        <v>195</v>
      </c>
      <c r="F35" s="343"/>
      <c r="G35" s="350" t="s">
        <v>263</v>
      </c>
      <c r="H35" s="343"/>
      <c r="I35" s="350" t="s">
        <v>585</v>
      </c>
      <c r="J35" s="343"/>
      <c r="K35" s="350" t="s">
        <v>586</v>
      </c>
      <c r="L35" s="347"/>
    </row>
    <row r="36">
      <c r="A36" s="351"/>
      <c r="B36" s="352"/>
      <c r="C36" s="352"/>
      <c r="D36" s="352"/>
      <c r="E36" s="352"/>
      <c r="F36" s="352"/>
      <c r="G36" s="352"/>
      <c r="H36" s="352"/>
      <c r="I36" s="352"/>
      <c r="J36" s="352"/>
      <c r="K36" s="352"/>
      <c r="L36" s="353"/>
    </row>
    <row r="38">
      <c r="A38" s="354" t="s">
        <v>130</v>
      </c>
      <c r="B38" s="340"/>
      <c r="C38" s="355" t="s">
        <v>587</v>
      </c>
      <c r="D38" s="340"/>
      <c r="E38" s="340"/>
      <c r="F38" s="355" t="s">
        <v>132</v>
      </c>
      <c r="G38" s="341"/>
    </row>
    <row r="39">
      <c r="A39" s="342" t="s">
        <v>487</v>
      </c>
      <c r="B39" s="343"/>
      <c r="C39" s="345" t="s">
        <v>488</v>
      </c>
      <c r="D39" s="343"/>
      <c r="E39" s="343"/>
      <c r="F39" s="345" t="s">
        <v>489</v>
      </c>
      <c r="G39" s="347"/>
    </row>
    <row r="40">
      <c r="A40" s="342" t="s">
        <v>490</v>
      </c>
      <c r="B40" s="343"/>
      <c r="C40" s="345" t="s">
        <v>491</v>
      </c>
      <c r="D40" s="343"/>
      <c r="E40" s="343"/>
      <c r="F40" s="350" t="s">
        <v>492</v>
      </c>
      <c r="G40" s="347"/>
    </row>
    <row r="41">
      <c r="A41" s="342" t="s">
        <v>493</v>
      </c>
      <c r="B41" s="343"/>
      <c r="C41" s="350" t="s">
        <v>494</v>
      </c>
      <c r="D41" s="343"/>
      <c r="E41" s="343"/>
      <c r="F41" s="343"/>
      <c r="G41" s="347"/>
    </row>
    <row r="42">
      <c r="A42" s="342" t="s">
        <v>495</v>
      </c>
      <c r="B42" s="343"/>
      <c r="C42" s="343"/>
      <c r="D42" s="343"/>
      <c r="E42" s="343"/>
      <c r="F42" s="343"/>
      <c r="G42" s="347"/>
    </row>
    <row r="43">
      <c r="A43" s="349" t="s">
        <v>496</v>
      </c>
      <c r="B43" s="343"/>
      <c r="C43" s="343"/>
      <c r="D43" s="343"/>
      <c r="E43" s="343"/>
      <c r="F43" s="343"/>
      <c r="G43" s="347"/>
    </row>
    <row r="44">
      <c r="A44" s="351"/>
      <c r="B44" s="352"/>
      <c r="C44" s="352"/>
      <c r="D44" s="352"/>
      <c r="E44" s="352"/>
      <c r="F44" s="352"/>
      <c r="G44" s="353"/>
    </row>
    <row r="46">
      <c r="A46" s="42" t="s">
        <v>143</v>
      </c>
    </row>
    <row r="47">
      <c r="A47" s="43" t="s">
        <v>588</v>
      </c>
    </row>
    <row r="54">
      <c r="A54" s="45" t="s">
        <v>500</v>
      </c>
    </row>
    <row r="55">
      <c r="A55" s="45" t="s">
        <v>501</v>
      </c>
    </row>
    <row r="56">
      <c r="A56" s="45" t="s">
        <v>502</v>
      </c>
    </row>
    <row r="57">
      <c r="A57" s="46" t="s">
        <v>503</v>
      </c>
    </row>
  </sheetData>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8" t="s">
        <v>589</v>
      </c>
      <c r="D1" s="356"/>
    </row>
    <row r="2">
      <c r="A2" s="43" t="s">
        <v>590</v>
      </c>
    </row>
    <row r="3">
      <c r="A3" s="43" t="s">
        <v>591</v>
      </c>
    </row>
    <row r="4">
      <c r="A4" s="43" t="s">
        <v>592</v>
      </c>
    </row>
    <row r="5">
      <c r="A5" s="44"/>
    </row>
    <row r="6">
      <c r="A6" s="8" t="s">
        <v>593</v>
      </c>
      <c r="C6" s="357"/>
      <c r="D6" s="15"/>
    </row>
    <row r="7">
      <c r="A7" s="358" t="s">
        <v>594</v>
      </c>
    </row>
    <row r="8">
      <c r="A8" s="359" t="s">
        <v>595</v>
      </c>
    </row>
    <row r="9">
      <c r="A9" s="43" t="s">
        <v>596</v>
      </c>
    </row>
    <row r="10">
      <c r="A10" s="44"/>
    </row>
    <row r="11">
      <c r="A11" s="8" t="s">
        <v>597</v>
      </c>
      <c r="C11" s="356"/>
      <c r="D11" s="356"/>
    </row>
    <row r="12">
      <c r="A12" s="360" t="s">
        <v>598</v>
      </c>
    </row>
    <row r="13">
      <c r="A13" s="358" t="s">
        <v>599</v>
      </c>
    </row>
    <row r="14">
      <c r="A14" s="361" t="s">
        <v>600</v>
      </c>
    </row>
    <row r="15">
      <c r="A15" s="362" t="s">
        <v>601</v>
      </c>
    </row>
    <row r="18">
      <c r="A18" s="363"/>
    </row>
  </sheetData>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19" t="s">
        <v>602</v>
      </c>
    </row>
    <row r="2">
      <c r="A2" s="19" t="s">
        <v>603</v>
      </c>
    </row>
    <row r="3">
      <c r="A3" s="364" t="s">
        <v>604</v>
      </c>
    </row>
    <row r="5">
      <c r="A5" s="19" t="s">
        <v>605</v>
      </c>
    </row>
    <row r="7">
      <c r="A7" s="19" t="s">
        <v>606</v>
      </c>
    </row>
  </sheetData>
  <hyperlinks>
    <hyperlink r:id="rId1" location=":~:text=El%20estudio%20de%20mercado%20es,de%20un%20producto%20o%20servicio.&amp;text=Medir%20y%20analizar%20el%20mercado,gustos%20y%20caracter%C3%ADsticas%20del%20target." ref="A3"/>
  </hyperlinks>
  <drawing r:id="rId2"/>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1">
      <c r="A1" s="8" t="s">
        <v>607</v>
      </c>
    </row>
    <row r="2">
      <c r="A2" s="365" t="s">
        <v>608</v>
      </c>
    </row>
    <row r="5">
      <c r="A5" s="8" t="s">
        <v>609</v>
      </c>
    </row>
    <row r="6">
      <c r="A6" s="43" t="s">
        <v>610</v>
      </c>
    </row>
    <row r="10">
      <c r="A10" s="8" t="s">
        <v>611</v>
      </c>
    </row>
    <row r="11">
      <c r="A11" s="360" t="s">
        <v>612</v>
      </c>
    </row>
  </sheetData>
  <drawing r:id="rId1"/>
</worksheet>
</file>